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C:\Prices\Silart\"/>
    </mc:Choice>
  </mc:AlternateContent>
  <xr:revisionPtr revIDLastSave="0" documentId="13_ncr:1_{122DA20E-5BE4-46BB-8DF0-6C191F27552F}" xr6:coauthVersionLast="47" xr6:coauthVersionMax="47" xr10:uidLastSave="{00000000-0000-0000-0000-000000000000}"/>
  <bookViews>
    <workbookView xWindow="-108" yWindow="-108" windowWidth="23256" windowHeight="13176" xr2:uid="{EC32044D-71DD-4224-A1D7-924C118A6861}"/>
  </bookViews>
  <sheets>
    <sheet name="Pricelist Silart" sheetId="1" r:id="rId1"/>
  </sheets>
  <externalReferences>
    <externalReference r:id="rId2"/>
  </externalReferences>
  <definedNames>
    <definedName name="_xlnm._FilterDatabase" localSheetId="0" hidden="1">'Pricelist Silart'!$A$8:$V$506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95" i="1" l="1" a="1"/>
  <c r="Q95" i="1" s="1"/>
  <c r="Q94" i="1" a="1"/>
  <c r="Q94" i="1" s="1"/>
  <c r="Q93" i="1" a="1"/>
  <c r="Q93" i="1" s="1"/>
  <c r="Q102" i="1" a="1"/>
  <c r="Q102" i="1" s="1"/>
  <c r="Q349" i="1" a="1"/>
  <c r="Q349" i="1" s="1"/>
  <c r="Q353" i="1" a="1"/>
  <c r="Q353" i="1" s="1"/>
  <c r="Q357" i="1" a="1"/>
  <c r="Q357" i="1" s="1"/>
  <c r="T481" i="1"/>
  <c r="R481" i="1"/>
  <c r="S481" i="1" s="1"/>
  <c r="T480" i="1"/>
  <c r="R480" i="1"/>
  <c r="S480" i="1" s="1"/>
  <c r="T479" i="1"/>
  <c r="R479" i="1"/>
  <c r="S479" i="1" s="1"/>
  <c r="T478" i="1"/>
  <c r="R478" i="1"/>
  <c r="S478" i="1" s="1"/>
  <c r="T477" i="1"/>
  <c r="R477" i="1"/>
  <c r="S477" i="1" s="1"/>
  <c r="T476" i="1"/>
  <c r="R476" i="1"/>
  <c r="S476" i="1" s="1"/>
  <c r="T475" i="1"/>
  <c r="R475" i="1"/>
  <c r="S475" i="1" s="1"/>
  <c r="T474" i="1"/>
  <c r="R474" i="1"/>
  <c r="S474" i="1" s="1"/>
  <c r="T473" i="1"/>
  <c r="R473" i="1"/>
  <c r="S473" i="1" s="1"/>
  <c r="T472" i="1"/>
  <c r="R472" i="1"/>
  <c r="S472" i="1" s="1"/>
  <c r="T471" i="1"/>
  <c r="R471" i="1"/>
  <c r="S471" i="1" s="1"/>
  <c r="T470" i="1"/>
  <c r="R470" i="1"/>
  <c r="S470" i="1" s="1"/>
  <c r="T469" i="1"/>
  <c r="R469" i="1"/>
  <c r="S469" i="1" s="1"/>
  <c r="T468" i="1"/>
  <c r="R468" i="1"/>
  <c r="S468" i="1" s="1"/>
  <c r="T467" i="1"/>
  <c r="R467" i="1"/>
  <c r="S467" i="1" s="1"/>
  <c r="T466" i="1"/>
  <c r="R466" i="1"/>
  <c r="S466" i="1" s="1"/>
  <c r="T465" i="1"/>
  <c r="R465" i="1"/>
  <c r="S465" i="1" s="1"/>
  <c r="T464" i="1"/>
  <c r="R464" i="1"/>
  <c r="S464" i="1" s="1"/>
  <c r="T463" i="1"/>
  <c r="R463" i="1"/>
  <c r="S463" i="1" s="1"/>
  <c r="T462" i="1"/>
  <c r="R462" i="1"/>
  <c r="S462" i="1" s="1"/>
  <c r="T461" i="1"/>
  <c r="R461" i="1"/>
  <c r="S461" i="1" s="1"/>
  <c r="T460" i="1"/>
  <c r="R460" i="1"/>
  <c r="S460" i="1" s="1"/>
  <c r="T459" i="1"/>
  <c r="R459" i="1"/>
  <c r="S459" i="1" s="1"/>
  <c r="T458" i="1"/>
  <c r="R458" i="1"/>
  <c r="S458" i="1" s="1"/>
  <c r="T457" i="1"/>
  <c r="R457" i="1"/>
  <c r="S457" i="1" s="1"/>
  <c r="T456" i="1"/>
  <c r="R456" i="1"/>
  <c r="S456" i="1" s="1"/>
  <c r="T455" i="1"/>
  <c r="R455" i="1"/>
  <c r="S455" i="1" s="1"/>
  <c r="T454" i="1"/>
  <c r="R454" i="1"/>
  <c r="S454" i="1" s="1"/>
  <c r="T453" i="1"/>
  <c r="R453" i="1"/>
  <c r="S453" i="1" s="1"/>
  <c r="T452" i="1"/>
  <c r="R452" i="1"/>
  <c r="S452" i="1" s="1"/>
  <c r="T451" i="1"/>
  <c r="R451" i="1"/>
  <c r="S451" i="1" s="1"/>
  <c r="T450" i="1"/>
  <c r="R450" i="1"/>
  <c r="S450" i="1" s="1"/>
  <c r="T449" i="1"/>
  <c r="R449" i="1"/>
  <c r="S449" i="1" s="1"/>
  <c r="T448" i="1"/>
  <c r="R448" i="1"/>
  <c r="S448" i="1" s="1"/>
  <c r="T447" i="1"/>
  <c r="R447" i="1"/>
  <c r="S447" i="1" s="1"/>
  <c r="T446" i="1"/>
  <c r="R446" i="1"/>
  <c r="S446" i="1" s="1"/>
  <c r="T445" i="1"/>
  <c r="R445" i="1"/>
  <c r="S445" i="1" s="1"/>
  <c r="T444" i="1"/>
  <c r="R444" i="1"/>
  <c r="S444" i="1" s="1"/>
  <c r="T443" i="1"/>
  <c r="R443" i="1"/>
  <c r="S443" i="1" s="1"/>
  <c r="T442" i="1"/>
  <c r="R442" i="1"/>
  <c r="S442" i="1" s="1"/>
  <c r="T441" i="1"/>
  <c r="R441" i="1"/>
  <c r="S441" i="1" s="1"/>
  <c r="T440" i="1"/>
  <c r="R440" i="1"/>
  <c r="S440" i="1" s="1"/>
  <c r="T439" i="1"/>
  <c r="R439" i="1"/>
  <c r="S439" i="1" s="1"/>
  <c r="T438" i="1"/>
  <c r="R438" i="1"/>
  <c r="S438" i="1" s="1"/>
  <c r="T437" i="1"/>
  <c r="R437" i="1"/>
  <c r="S437" i="1" s="1"/>
  <c r="T436" i="1"/>
  <c r="R436" i="1"/>
  <c r="S436" i="1" s="1"/>
  <c r="T435" i="1"/>
  <c r="R435" i="1"/>
  <c r="S435" i="1" s="1"/>
  <c r="T434" i="1"/>
  <c r="R434" i="1"/>
  <c r="S434" i="1" s="1"/>
  <c r="T433" i="1"/>
  <c r="R433" i="1"/>
  <c r="S433" i="1" s="1"/>
  <c r="T432" i="1"/>
  <c r="R432" i="1"/>
  <c r="S432" i="1" s="1"/>
  <c r="T431" i="1"/>
  <c r="R431" i="1"/>
  <c r="S431" i="1" s="1"/>
  <c r="T430" i="1"/>
  <c r="R430" i="1"/>
  <c r="S430" i="1" s="1"/>
  <c r="T429" i="1"/>
  <c r="S429" i="1"/>
  <c r="R429" i="1"/>
  <c r="T428" i="1"/>
  <c r="R428" i="1"/>
  <c r="S428" i="1" s="1"/>
  <c r="T427" i="1"/>
  <c r="R427" i="1"/>
  <c r="S427" i="1" s="1"/>
  <c r="T426" i="1"/>
  <c r="R426" i="1"/>
  <c r="S426" i="1" s="1"/>
  <c r="T425" i="1"/>
  <c r="R425" i="1"/>
  <c r="S425" i="1" s="1"/>
  <c r="T424" i="1"/>
  <c r="R424" i="1"/>
  <c r="S424" i="1" s="1"/>
  <c r="T423" i="1"/>
  <c r="R423" i="1"/>
  <c r="S423" i="1" s="1"/>
  <c r="T422" i="1"/>
  <c r="R422" i="1"/>
  <c r="S422" i="1" s="1"/>
  <c r="T421" i="1"/>
  <c r="R421" i="1"/>
  <c r="S421" i="1" s="1"/>
  <c r="T420" i="1"/>
  <c r="R420" i="1"/>
  <c r="S420" i="1" s="1"/>
  <c r="T419" i="1"/>
  <c r="R419" i="1"/>
  <c r="S419" i="1" s="1"/>
  <c r="T418" i="1"/>
  <c r="R418" i="1"/>
  <c r="S418" i="1" s="1"/>
  <c r="T417" i="1"/>
  <c r="R417" i="1"/>
  <c r="S417" i="1" s="1"/>
  <c r="T416" i="1"/>
  <c r="R416" i="1"/>
  <c r="S416" i="1" s="1"/>
  <c r="T415" i="1"/>
  <c r="R415" i="1"/>
  <c r="S415" i="1" s="1"/>
  <c r="R358" i="1"/>
  <c r="S358" i="1" s="1"/>
  <c r="Q414" i="1" a="1"/>
  <c r="Q414" i="1" s="1"/>
  <c r="T414" i="1" s="1"/>
  <c r="Q412" i="1" a="1"/>
  <c r="Q412" i="1" s="1"/>
  <c r="T412" i="1" s="1"/>
  <c r="Q411" i="1" a="1"/>
  <c r="Q411" i="1" s="1"/>
  <c r="Q410" i="1" a="1"/>
  <c r="Q410" i="1" s="1"/>
  <c r="Q409" i="1" a="1"/>
  <c r="Q409" i="1" s="1"/>
  <c r="Q407" i="1" a="1"/>
  <c r="Q407" i="1" s="1"/>
  <c r="Q406" i="1" a="1"/>
  <c r="Q406" i="1" s="1"/>
  <c r="Q405" i="1" a="1"/>
  <c r="Q405" i="1" s="1"/>
  <c r="T405" i="1" s="1"/>
  <c r="Q404" i="1" a="1"/>
  <c r="Q404" i="1" s="1"/>
  <c r="T404" i="1" s="1"/>
  <c r="Q403" i="1" a="1"/>
  <c r="Q403" i="1" s="1"/>
  <c r="Q402" i="1" a="1"/>
  <c r="Q402" i="1" s="1"/>
  <c r="R402" i="1" s="1"/>
  <c r="S402" i="1" s="1"/>
  <c r="Q401" i="1" a="1"/>
  <c r="Q401" i="1" s="1"/>
  <c r="Q400" i="1" a="1"/>
  <c r="Q400" i="1" s="1"/>
  <c r="T400" i="1" s="1"/>
  <c r="Q399" i="1" a="1"/>
  <c r="Q399" i="1" s="1"/>
  <c r="Q398" i="1" a="1"/>
  <c r="Q398" i="1" s="1"/>
  <c r="Q397" i="1" a="1"/>
  <c r="Q397" i="1" s="1"/>
  <c r="Q396" i="1" a="1"/>
  <c r="Q396" i="1" s="1"/>
  <c r="Q394" i="1" a="1"/>
  <c r="Q394" i="1" s="1"/>
  <c r="R394" i="1" s="1"/>
  <c r="S394" i="1" s="1"/>
  <c r="Q392" i="1" a="1"/>
  <c r="Q392" i="1" s="1"/>
  <c r="Q391" i="1" a="1"/>
  <c r="Q391" i="1" s="1"/>
  <c r="Q390" i="1" a="1"/>
  <c r="Q390" i="1" s="1"/>
  <c r="T390" i="1" s="1"/>
  <c r="Q389" i="1" a="1"/>
  <c r="Q389" i="1" s="1"/>
  <c r="T389" i="1" s="1"/>
  <c r="Q388" i="1" a="1"/>
  <c r="Q388" i="1" s="1"/>
  <c r="Q387" i="1" a="1"/>
  <c r="Q387" i="1" s="1"/>
  <c r="Q385" i="1" a="1"/>
  <c r="Q385" i="1" s="1"/>
  <c r="Q384" i="1" a="1"/>
  <c r="Q384" i="1" s="1"/>
  <c r="T384" i="1" s="1"/>
  <c r="Q383" i="1" a="1"/>
  <c r="Q383" i="1" s="1"/>
  <c r="Q381" i="1" a="1"/>
  <c r="Q381" i="1" s="1"/>
  <c r="Q380" i="1" a="1"/>
  <c r="Q380" i="1" s="1"/>
  <c r="R380" i="1" s="1"/>
  <c r="S380" i="1" s="1"/>
  <c r="Q379" i="1" a="1"/>
  <c r="Q379" i="1" s="1"/>
  <c r="Q378" i="1" a="1"/>
  <c r="Q378" i="1" s="1"/>
  <c r="Q377" i="1" a="1"/>
  <c r="Q377" i="1" s="1"/>
  <c r="T377" i="1" s="1"/>
  <c r="Q375" i="1" a="1"/>
  <c r="Q375" i="1" s="1"/>
  <c r="Q374" i="1" a="1"/>
  <c r="Q374" i="1" s="1"/>
  <c r="R374" i="1" s="1"/>
  <c r="S374" i="1" s="1"/>
  <c r="Q373" i="1" a="1"/>
  <c r="Q373" i="1" s="1"/>
  <c r="Q372" i="1" a="1"/>
  <c r="Q372" i="1" s="1"/>
  <c r="T372" i="1" s="1"/>
  <c r="Q371" i="1" a="1"/>
  <c r="Q371" i="1" s="1"/>
  <c r="R371" i="1" s="1"/>
  <c r="S371" i="1" s="1"/>
  <c r="Q370" i="1" a="1"/>
  <c r="Q370" i="1" s="1"/>
  <c r="Q369" i="1" a="1"/>
  <c r="Q369" i="1" s="1"/>
  <c r="Q368" i="1" a="1"/>
  <c r="Q368" i="1" s="1"/>
  <c r="Q367" i="1" a="1"/>
  <c r="Q367" i="1" s="1"/>
  <c r="R367" i="1" s="1"/>
  <c r="S367" i="1" s="1"/>
  <c r="Q366" i="1" a="1"/>
  <c r="Q366" i="1" s="1"/>
  <c r="T366" i="1" s="1"/>
  <c r="Q365" i="1" a="1"/>
  <c r="Q365" i="1" s="1"/>
  <c r="Q364" i="1" a="1"/>
  <c r="Q364" i="1" s="1"/>
  <c r="Q362" i="1" a="1"/>
  <c r="Q362" i="1" s="1"/>
  <c r="R362" i="1" s="1"/>
  <c r="S362" i="1" s="1"/>
  <c r="Q361" i="1" a="1"/>
  <c r="Q361" i="1" s="1"/>
  <c r="Q360" i="1" a="1"/>
  <c r="Q360" i="1" s="1"/>
  <c r="R360" i="1" s="1"/>
  <c r="S360" i="1" s="1"/>
  <c r="Q359" i="1" a="1"/>
  <c r="Q359" i="1" s="1"/>
  <c r="Q358" i="1" a="1"/>
  <c r="Q358" i="1" s="1"/>
  <c r="T358" i="1" s="1"/>
  <c r="Q356" i="1" a="1"/>
  <c r="Q356" i="1" s="1"/>
  <c r="R356" i="1" s="1"/>
  <c r="S356" i="1" s="1"/>
  <c r="Q355" i="1" a="1"/>
  <c r="Q355" i="1" s="1"/>
  <c r="R355" i="1" s="1"/>
  <c r="S355" i="1" s="1"/>
  <c r="Q354" i="1" a="1"/>
  <c r="Q354" i="1" s="1"/>
  <c r="Q352" i="1" a="1"/>
  <c r="Q352" i="1" s="1"/>
  <c r="Q351" i="1" a="1"/>
  <c r="Q351" i="1" s="1"/>
  <c r="T351" i="1" s="1"/>
  <c r="Q350" i="1" a="1"/>
  <c r="Q350" i="1" s="1"/>
  <c r="Q348" i="1" a="1"/>
  <c r="Q348" i="1" s="1"/>
  <c r="T348" i="1" s="1"/>
  <c r="Q347" i="1" a="1"/>
  <c r="Q347" i="1" s="1"/>
  <c r="Q345" i="1" a="1"/>
  <c r="Q345" i="1" s="1"/>
  <c r="Q344" i="1" a="1"/>
  <c r="Q344" i="1" s="1"/>
  <c r="T344" i="1" s="1"/>
  <c r="Q343" i="1" a="1"/>
  <c r="Q343" i="1" s="1"/>
  <c r="T343" i="1" s="1"/>
  <c r="Q342" i="1" a="1"/>
  <c r="Q342" i="1" s="1"/>
  <c r="T342" i="1" s="1"/>
  <c r="Q341" i="1" a="1"/>
  <c r="Q341" i="1" s="1"/>
  <c r="Q340" i="1" a="1"/>
  <c r="Q340" i="1" s="1"/>
  <c r="Q339" i="1" a="1"/>
  <c r="Q339" i="1" s="1"/>
  <c r="T339" i="1" s="1"/>
  <c r="Q338" i="1" a="1"/>
  <c r="Q338" i="1" s="1"/>
  <c r="R338" i="1" s="1"/>
  <c r="S338" i="1" s="1"/>
  <c r="Q336" i="1" a="1"/>
  <c r="Q336" i="1" s="1"/>
  <c r="T336" i="1" s="1"/>
  <c r="Q335" i="1" a="1"/>
  <c r="Q335" i="1" s="1"/>
  <c r="Q334" i="1" a="1"/>
  <c r="Q334" i="1" s="1"/>
  <c r="T334" i="1" s="1"/>
  <c r="Q332" i="1" a="1"/>
  <c r="Q332" i="1" s="1"/>
  <c r="T332" i="1" s="1"/>
  <c r="Q331" i="1" a="1"/>
  <c r="Q331" i="1" s="1"/>
  <c r="Q330" i="1" a="1"/>
  <c r="Q330" i="1" s="1"/>
  <c r="Q329" i="1" a="1"/>
  <c r="Q329" i="1" s="1"/>
  <c r="T329" i="1" s="1"/>
  <c r="Q328" i="1" a="1"/>
  <c r="Q328" i="1" s="1"/>
  <c r="R328" i="1" s="1"/>
  <c r="S328" i="1" s="1"/>
  <c r="Q327" i="1" a="1"/>
  <c r="Q327" i="1" s="1"/>
  <c r="T327" i="1" s="1"/>
  <c r="Q326" i="1" a="1"/>
  <c r="Q326" i="1" s="1"/>
  <c r="T324" i="1"/>
  <c r="Q323" i="1" a="1"/>
  <c r="Q323" i="1" s="1"/>
  <c r="R323" i="1" s="1"/>
  <c r="S323" i="1" s="1"/>
  <c r="Q321" i="1" a="1"/>
  <c r="Q321" i="1" s="1"/>
  <c r="Q320" i="1" a="1"/>
  <c r="Q320" i="1" s="1"/>
  <c r="Q319" i="1" a="1"/>
  <c r="Q319" i="1" s="1"/>
  <c r="T319" i="1" s="1"/>
  <c r="Q318" i="1" a="1"/>
  <c r="Q318" i="1" s="1"/>
  <c r="T317" i="1"/>
  <c r="Q316" i="1" a="1"/>
  <c r="Q316" i="1" s="1"/>
  <c r="Q315" i="1" a="1"/>
  <c r="Q315" i="1" s="1"/>
  <c r="Q314" i="1" a="1"/>
  <c r="Q314" i="1" s="1"/>
  <c r="T314" i="1" s="1"/>
  <c r="Q313" i="1" a="1"/>
  <c r="Q313" i="1" s="1"/>
  <c r="Q312" i="1" a="1"/>
  <c r="Q312" i="1" s="1"/>
  <c r="R312" i="1" s="1"/>
  <c r="S312" i="1" s="1"/>
  <c r="Q311" i="1" a="1"/>
  <c r="Q311" i="1" s="1"/>
  <c r="R311" i="1" s="1"/>
  <c r="S311" i="1" s="1"/>
  <c r="Q310" i="1" a="1"/>
  <c r="Q310" i="1" s="1"/>
  <c r="T310" i="1" s="1"/>
  <c r="Q309" i="1" a="1"/>
  <c r="Q309" i="1" s="1"/>
  <c r="R309" i="1" s="1"/>
  <c r="S309" i="1" s="1"/>
  <c r="Q308" i="1" a="1"/>
  <c r="Q308" i="1" s="1"/>
  <c r="Q306" i="1" a="1"/>
  <c r="Q306" i="1" s="1"/>
  <c r="R306" i="1" s="1"/>
  <c r="S306" i="1" s="1"/>
  <c r="Q305" i="1" a="1"/>
  <c r="Q305" i="1" s="1"/>
  <c r="T305" i="1" s="1"/>
  <c r="Q304" i="1" a="1"/>
  <c r="Q304" i="1" s="1"/>
  <c r="T304" i="1" s="1"/>
  <c r="Q303" i="1" a="1"/>
  <c r="Q303" i="1" s="1"/>
  <c r="T303" i="1" s="1"/>
  <c r="Q302" i="1" a="1"/>
  <c r="Q302" i="1" s="1"/>
  <c r="Q301" i="1" a="1"/>
  <c r="Q301" i="1" s="1"/>
  <c r="Q300" i="1" a="1"/>
  <c r="Q300" i="1" s="1"/>
  <c r="T300" i="1" s="1"/>
  <c r="Q298" i="1" a="1"/>
  <c r="Q298" i="1" s="1"/>
  <c r="T298" i="1" s="1"/>
  <c r="Q297" i="1" a="1"/>
  <c r="Q297" i="1" s="1"/>
  <c r="Q296" i="1" a="1"/>
  <c r="Q296" i="1" s="1"/>
  <c r="Q295" i="1" a="1"/>
  <c r="Q295" i="1" s="1"/>
  <c r="T295" i="1" s="1"/>
  <c r="Q294" i="1" a="1"/>
  <c r="Q294" i="1" s="1"/>
  <c r="R294" i="1" s="1"/>
  <c r="S294" i="1" s="1"/>
  <c r="Q293" i="1" a="1"/>
  <c r="Q293" i="1" s="1"/>
  <c r="Q292" i="1" a="1"/>
  <c r="Q292" i="1" s="1"/>
  <c r="R292" i="1" s="1"/>
  <c r="S292" i="1" s="1"/>
  <c r="Q291" i="1" a="1"/>
  <c r="Q291" i="1" s="1"/>
  <c r="Q290" i="1" a="1"/>
  <c r="Q290" i="1" s="1"/>
  <c r="T290" i="1" s="1"/>
  <c r="Q289" i="1" a="1"/>
  <c r="Q289" i="1" s="1"/>
  <c r="R289" i="1" s="1"/>
  <c r="S289" i="1" s="1"/>
  <c r="Q288" i="1" a="1"/>
  <c r="Q288" i="1" s="1"/>
  <c r="T288" i="1" s="1"/>
  <c r="Q287" i="1" a="1"/>
  <c r="Q287" i="1" s="1"/>
  <c r="T287" i="1" s="1"/>
  <c r="Q286" i="1" a="1"/>
  <c r="Q286" i="1" s="1"/>
  <c r="Q285" i="1" a="1"/>
  <c r="Q285" i="1" s="1"/>
  <c r="T285" i="1" s="1"/>
  <c r="Q284" i="1" a="1"/>
  <c r="Q284" i="1" s="1"/>
  <c r="R284" i="1" s="1"/>
  <c r="S284" i="1" s="1"/>
  <c r="Q283" i="1" a="1"/>
  <c r="Q283" i="1" s="1"/>
  <c r="Q282" i="1" a="1"/>
  <c r="Q282" i="1" s="1"/>
  <c r="R282" i="1" s="1"/>
  <c r="S282" i="1" s="1"/>
  <c r="Q281" i="1" a="1"/>
  <c r="Q281" i="1" s="1"/>
  <c r="Q280" i="1" a="1"/>
  <c r="Q280" i="1" s="1"/>
  <c r="T280" i="1" s="1"/>
  <c r="Q279" i="1" a="1"/>
  <c r="Q279" i="1" s="1"/>
  <c r="R279" i="1" s="1"/>
  <c r="S279" i="1" s="1"/>
  <c r="Q278" i="1" a="1"/>
  <c r="Q278" i="1" s="1"/>
  <c r="Q277" i="1" a="1"/>
  <c r="Q277" i="1" s="1"/>
  <c r="R277" i="1" s="1"/>
  <c r="S277" i="1" s="1"/>
  <c r="Q276" i="1" a="1"/>
  <c r="Q276" i="1" s="1"/>
  <c r="Q275" i="1" a="1"/>
  <c r="Q275" i="1" s="1"/>
  <c r="T275" i="1" s="1"/>
  <c r="Q274" i="1" a="1"/>
  <c r="Q274" i="1" s="1"/>
  <c r="T274" i="1" s="1"/>
  <c r="Q273" i="1" a="1"/>
  <c r="Q273" i="1" s="1"/>
  <c r="T273" i="1" s="1"/>
  <c r="Q272" i="1" a="1"/>
  <c r="Q272" i="1" s="1"/>
  <c r="T272" i="1" s="1"/>
  <c r="Q271" i="1" a="1"/>
  <c r="Q271" i="1" s="1"/>
  <c r="T271" i="1" s="1"/>
  <c r="Q270" i="1" a="1"/>
  <c r="Q270" i="1" s="1"/>
  <c r="R270" i="1" s="1"/>
  <c r="S270" i="1" s="1"/>
  <c r="Q269" i="1" a="1"/>
  <c r="Q269" i="1" s="1"/>
  <c r="T269" i="1" s="1"/>
  <c r="Q268" i="1" a="1"/>
  <c r="Q268" i="1" s="1"/>
  <c r="T268" i="1" s="1"/>
  <c r="Q267" i="1" a="1"/>
  <c r="Q267" i="1" s="1"/>
  <c r="T267" i="1" s="1"/>
  <c r="Q265" i="1" a="1"/>
  <c r="Q265" i="1" s="1"/>
  <c r="T265" i="1" s="1"/>
  <c r="Q264" i="1" a="1"/>
  <c r="Q264" i="1" s="1"/>
  <c r="Q263" i="1" a="1"/>
  <c r="Q263" i="1" s="1"/>
  <c r="T263" i="1" s="1"/>
  <c r="Q262" i="1" a="1"/>
  <c r="Q262" i="1" s="1"/>
  <c r="Q261" i="1" a="1"/>
  <c r="Q261" i="1" s="1"/>
  <c r="T261" i="1" s="1"/>
  <c r="Q259" i="1" a="1"/>
  <c r="Q259" i="1" s="1"/>
  <c r="Q258" i="1" a="1"/>
  <c r="Q258" i="1" s="1"/>
  <c r="T258" i="1" s="1"/>
  <c r="Q257" i="1" a="1"/>
  <c r="Q257" i="1" s="1"/>
  <c r="Q256" i="1" a="1"/>
  <c r="Q256" i="1" s="1"/>
  <c r="T256" i="1" s="1"/>
  <c r="Q255" i="1" a="1"/>
  <c r="Q255" i="1" s="1"/>
  <c r="R255" i="1" s="1"/>
  <c r="S255" i="1" s="1"/>
  <c r="Q253" i="1" a="1"/>
  <c r="Q253" i="1" s="1"/>
  <c r="R253" i="1" s="1"/>
  <c r="S253" i="1" s="1"/>
  <c r="Q252" i="1" a="1"/>
  <c r="Q252" i="1" s="1"/>
  <c r="R252" i="1" s="1"/>
  <c r="S252" i="1" s="1"/>
  <c r="Q251" i="1" a="1"/>
  <c r="Q251" i="1" s="1"/>
  <c r="T251" i="1" s="1"/>
  <c r="Q250" i="1" a="1"/>
  <c r="Q250" i="1" s="1"/>
  <c r="R250" i="1" s="1"/>
  <c r="S250" i="1" s="1"/>
  <c r="Q249" i="1" a="1"/>
  <c r="Q249" i="1" s="1"/>
  <c r="Q248" i="1" a="1"/>
  <c r="Q248" i="1" s="1"/>
  <c r="R248" i="1" s="1"/>
  <c r="S248" i="1" s="1"/>
  <c r="Q247" i="1" a="1"/>
  <c r="Q247" i="1" s="1"/>
  <c r="R247" i="1" s="1"/>
  <c r="S247" i="1" s="1"/>
  <c r="Q246" i="1" a="1"/>
  <c r="Q246" i="1" s="1"/>
  <c r="T246" i="1" s="1"/>
  <c r="Q245" i="1" a="1"/>
  <c r="Q245" i="1" s="1"/>
  <c r="R245" i="1" s="1"/>
  <c r="S245" i="1" s="1"/>
  <c r="Q243" i="1" a="1"/>
  <c r="Q243" i="1" s="1"/>
  <c r="R243" i="1" s="1"/>
  <c r="S243" i="1" s="1"/>
  <c r="Q242" i="1" a="1"/>
  <c r="Q242" i="1" s="1"/>
  <c r="R242" i="1" s="1"/>
  <c r="S242" i="1" s="1"/>
  <c r="Q241" i="1" a="1"/>
  <c r="Q241" i="1" s="1"/>
  <c r="T241" i="1" s="1"/>
  <c r="Q240" i="1" a="1"/>
  <c r="Q240" i="1" s="1"/>
  <c r="R240" i="1" s="1"/>
  <c r="S240" i="1" s="1"/>
  <c r="Q239" i="1" a="1"/>
  <c r="Q239" i="1" s="1"/>
  <c r="T239" i="1" s="1"/>
  <c r="Q238" i="1" a="1"/>
  <c r="Q238" i="1" s="1"/>
  <c r="Q237" i="1" a="1"/>
  <c r="Q237" i="1" s="1"/>
  <c r="R237" i="1" s="1"/>
  <c r="S237" i="1" s="1"/>
  <c r="Q236" i="1" a="1"/>
  <c r="Q236" i="1" s="1"/>
  <c r="T236" i="1" s="1"/>
  <c r="Q235" i="1" a="1"/>
  <c r="Q235" i="1" s="1"/>
  <c r="R235" i="1" s="1"/>
  <c r="S235" i="1" s="1"/>
  <c r="Q233" i="1" a="1"/>
  <c r="Q233" i="1" s="1"/>
  <c r="T233" i="1" s="1"/>
  <c r="Q232" i="1" a="1"/>
  <c r="Q232" i="1" s="1"/>
  <c r="Q231" i="1" a="1"/>
  <c r="Q231" i="1" s="1"/>
  <c r="T231" i="1" s="1"/>
  <c r="Q230" i="1" a="1"/>
  <c r="Q230" i="1" s="1"/>
  <c r="R230" i="1" s="1"/>
  <c r="S230" i="1" s="1"/>
  <c r="Q229" i="1" a="1"/>
  <c r="Q229" i="1" s="1"/>
  <c r="T229" i="1" s="1"/>
  <c r="Q228" i="1" a="1"/>
  <c r="Q228" i="1" s="1"/>
  <c r="T228" i="1" s="1"/>
  <c r="Q227" i="1" a="1"/>
  <c r="Q227" i="1" s="1"/>
  <c r="T227" i="1" s="1"/>
  <c r="Q226" i="1" a="1"/>
  <c r="Q226" i="1" s="1"/>
  <c r="R226" i="1" s="1"/>
  <c r="S226" i="1" s="1"/>
  <c r="Q225" i="1" a="1"/>
  <c r="Q225" i="1" s="1"/>
  <c r="T225" i="1" s="1"/>
  <c r="Q224" i="1" a="1"/>
  <c r="Q224" i="1" s="1"/>
  <c r="T224" i="1" s="1"/>
  <c r="Q222" i="1" a="1"/>
  <c r="Q222" i="1" s="1"/>
  <c r="T222" i="1" s="1"/>
  <c r="Q221" i="1" a="1"/>
  <c r="Q221" i="1" s="1"/>
  <c r="R221" i="1" s="1"/>
  <c r="S221" i="1" s="1"/>
  <c r="Q220" i="1" a="1"/>
  <c r="Q220" i="1" s="1"/>
  <c r="T220" i="1" s="1"/>
  <c r="Q219" i="1" a="1"/>
  <c r="Q219" i="1" s="1"/>
  <c r="T219" i="1" s="1"/>
  <c r="Q218" i="1" a="1"/>
  <c r="Q218" i="1" s="1"/>
  <c r="Q217" i="1" a="1"/>
  <c r="Q217" i="1" s="1"/>
  <c r="T217" i="1" s="1"/>
  <c r="Q216" i="1" a="1"/>
  <c r="Q216" i="1" s="1"/>
  <c r="R216" i="1" s="1"/>
  <c r="S216" i="1" s="1"/>
  <c r="Q215" i="1" a="1"/>
  <c r="Q215" i="1" s="1"/>
  <c r="T215" i="1" s="1"/>
  <c r="Q214" i="1" a="1"/>
  <c r="Q214" i="1" s="1"/>
  <c r="Q213" i="1" a="1"/>
  <c r="Q213" i="1" s="1"/>
  <c r="R213" i="1" s="1"/>
  <c r="S213" i="1" s="1"/>
  <c r="Q212" i="1" a="1"/>
  <c r="Q212" i="1" s="1"/>
  <c r="T212" i="1" s="1"/>
  <c r="Q211" i="1" a="1"/>
  <c r="Q211" i="1" s="1"/>
  <c r="T211" i="1" s="1"/>
  <c r="Q210" i="1" a="1"/>
  <c r="Q210" i="1" s="1"/>
  <c r="T210" i="1" s="1"/>
  <c r="Q209" i="1" a="1"/>
  <c r="Q209" i="1" s="1"/>
  <c r="Q208" i="1" a="1"/>
  <c r="Q208" i="1" s="1"/>
  <c r="R208" i="1" s="1"/>
  <c r="S208" i="1" s="1"/>
  <c r="Q207" i="1" a="1"/>
  <c r="Q207" i="1" s="1"/>
  <c r="T207" i="1" s="1"/>
  <c r="Q206" i="1" a="1"/>
  <c r="Q206" i="1" s="1"/>
  <c r="R206" i="1" s="1"/>
  <c r="S206" i="1" s="1"/>
  <c r="Q205" i="1" a="1"/>
  <c r="Q205" i="1" s="1"/>
  <c r="T205" i="1" s="1"/>
  <c r="Q204" i="1" a="1"/>
  <c r="Q204" i="1" s="1"/>
  <c r="T204" i="1" s="1"/>
  <c r="Q203" i="1" a="1"/>
  <c r="Q203" i="1" s="1"/>
  <c r="T203" i="1" s="1"/>
  <c r="Q202" i="1" a="1"/>
  <c r="Q202" i="1" s="1"/>
  <c r="T202" i="1" s="1"/>
  <c r="Q201" i="1" a="1"/>
  <c r="Q201" i="1" s="1"/>
  <c r="R201" i="1" s="1"/>
  <c r="S201" i="1" s="1"/>
  <c r="Q200" i="1" a="1"/>
  <c r="Q200" i="1" s="1"/>
  <c r="T200" i="1" s="1"/>
  <c r="Q199" i="1" a="1"/>
  <c r="Q199" i="1" s="1"/>
  <c r="T199" i="1" s="1"/>
  <c r="Q198" i="1" a="1"/>
  <c r="Q198" i="1" s="1"/>
  <c r="T198" i="1" s="1"/>
  <c r="Q197" i="1" a="1"/>
  <c r="Q197" i="1" s="1"/>
  <c r="T197" i="1" s="1"/>
  <c r="Q196" i="1" a="1"/>
  <c r="Q196" i="1" s="1"/>
  <c r="R196" i="1" s="1"/>
  <c r="S196" i="1" s="1"/>
  <c r="Q195" i="1" a="1"/>
  <c r="Q195" i="1" s="1"/>
  <c r="Q193" i="1" a="1"/>
  <c r="Q193" i="1" s="1"/>
  <c r="T193" i="1" s="1"/>
  <c r="Q192" i="1" a="1"/>
  <c r="Q192" i="1" s="1"/>
  <c r="Q191" i="1" a="1"/>
  <c r="Q191" i="1" s="1"/>
  <c r="T191" i="1" s="1"/>
  <c r="Q190" i="1" a="1"/>
  <c r="Q190" i="1" s="1"/>
  <c r="R190" i="1" s="1"/>
  <c r="S190" i="1" s="1"/>
  <c r="Q189" i="1" a="1"/>
  <c r="Q189" i="1" s="1"/>
  <c r="Q188" i="1" a="1"/>
  <c r="Q188" i="1" s="1"/>
  <c r="R188" i="1" s="1"/>
  <c r="S188" i="1" s="1"/>
  <c r="Q187" i="1" a="1"/>
  <c r="Q187" i="1" s="1"/>
  <c r="R187" i="1" s="1"/>
  <c r="S187" i="1" s="1"/>
  <c r="Q186" i="1" a="1"/>
  <c r="Q186" i="1" s="1"/>
  <c r="R186" i="1" s="1"/>
  <c r="S186" i="1" s="1"/>
  <c r="Q185" i="1" a="1"/>
  <c r="Q185" i="1" s="1"/>
  <c r="R185" i="1" s="1"/>
  <c r="S185" i="1" s="1"/>
  <c r="Q184" i="1" a="1"/>
  <c r="Q184" i="1" s="1"/>
  <c r="T184" i="1" s="1"/>
  <c r="Q183" i="1" a="1"/>
  <c r="Q183" i="1" s="1"/>
  <c r="T183" i="1" s="1"/>
  <c r="Q182" i="1" a="1"/>
  <c r="Q182" i="1" s="1"/>
  <c r="T182" i="1" s="1"/>
  <c r="Q181" i="1" a="1"/>
  <c r="Q181" i="1" s="1"/>
  <c r="T181" i="1" s="1"/>
  <c r="Q180" i="1" a="1"/>
  <c r="Q180" i="1" s="1"/>
  <c r="T180" i="1" s="1"/>
  <c r="Q179" i="1" a="1"/>
  <c r="Q179" i="1" s="1"/>
  <c r="T179" i="1" s="1"/>
  <c r="Q178" i="1" a="1"/>
  <c r="Q178" i="1" s="1"/>
  <c r="T178" i="1" s="1"/>
  <c r="Q177" i="1" a="1"/>
  <c r="Q177" i="1" s="1"/>
  <c r="T177" i="1" s="1"/>
  <c r="Q176" i="1" a="1"/>
  <c r="Q176" i="1" s="1"/>
  <c r="T176" i="1" s="1"/>
  <c r="Q175" i="1" a="1"/>
  <c r="Q175" i="1" s="1"/>
  <c r="R175" i="1" s="1"/>
  <c r="S175" i="1" s="1"/>
  <c r="Q174" i="1" a="1"/>
  <c r="Q174" i="1" s="1"/>
  <c r="T174" i="1" s="1"/>
  <c r="Q173" i="1" a="1"/>
  <c r="Q173" i="1" s="1"/>
  <c r="T173" i="1" s="1"/>
  <c r="Q171" i="1" a="1"/>
  <c r="Q171" i="1" s="1"/>
  <c r="T171" i="1" s="1"/>
  <c r="Q170" i="1" a="1"/>
  <c r="Q170" i="1" s="1"/>
  <c r="T170" i="1" s="1"/>
  <c r="Q169" i="1" a="1"/>
  <c r="Q169" i="1" s="1"/>
  <c r="R169" i="1" s="1"/>
  <c r="S169" i="1" s="1"/>
  <c r="Q168" i="1" a="1"/>
  <c r="Q168" i="1" s="1"/>
  <c r="R168" i="1" s="1"/>
  <c r="S168" i="1" s="1"/>
  <c r="Q167" i="1" a="1"/>
  <c r="Q167" i="1" s="1"/>
  <c r="Q166" i="1" a="1"/>
  <c r="Q166" i="1" s="1"/>
  <c r="T166" i="1" s="1"/>
  <c r="Q165" i="1" a="1"/>
  <c r="Q165" i="1" s="1"/>
  <c r="T165" i="1" s="1"/>
  <c r="Q164" i="1" a="1"/>
  <c r="Q164" i="1" s="1"/>
  <c r="R164" i="1" s="1"/>
  <c r="S164" i="1" s="1"/>
  <c r="Q163" i="1" a="1"/>
  <c r="Q163" i="1" s="1"/>
  <c r="T163" i="1" s="1"/>
  <c r="Q162" i="1" a="1"/>
  <c r="Q162" i="1" s="1"/>
  <c r="Q161" i="1" a="1"/>
  <c r="Q161" i="1" s="1"/>
  <c r="T161" i="1" s="1"/>
  <c r="Q160" i="1" a="1"/>
  <c r="Q160" i="1" s="1"/>
  <c r="R160" i="1" s="1"/>
  <c r="S160" i="1" s="1"/>
  <c r="Q159" i="1" a="1"/>
  <c r="Q159" i="1" s="1"/>
  <c r="T159" i="1" s="1"/>
  <c r="Q158" i="1" a="1"/>
  <c r="Q158" i="1" s="1"/>
  <c r="R158" i="1" s="1"/>
  <c r="S158" i="1" s="1"/>
  <c r="Q157" i="1" a="1"/>
  <c r="Q157" i="1" s="1"/>
  <c r="R157" i="1" s="1"/>
  <c r="S157" i="1" s="1"/>
  <c r="Q156" i="1" a="1"/>
  <c r="Q156" i="1" s="1"/>
  <c r="R156" i="1" s="1"/>
  <c r="S156" i="1" s="1"/>
  <c r="Q155" i="1" a="1"/>
  <c r="Q155" i="1" s="1"/>
  <c r="T155" i="1" s="1"/>
  <c r="Q154" i="1" a="1"/>
  <c r="Q154" i="1" s="1"/>
  <c r="R154" i="1" s="1"/>
  <c r="S154" i="1" s="1"/>
  <c r="Q152" i="1" a="1"/>
  <c r="Q152" i="1" s="1"/>
  <c r="R152" i="1" s="1"/>
  <c r="S152" i="1" s="1"/>
  <c r="Q151" i="1" a="1"/>
  <c r="Q151" i="1" s="1"/>
  <c r="R151" i="1" s="1"/>
  <c r="S151" i="1" s="1"/>
  <c r="Q150" i="1" a="1"/>
  <c r="Q150" i="1" s="1"/>
  <c r="T150" i="1" s="1"/>
  <c r="Q149" i="1" a="1"/>
  <c r="Q149" i="1" s="1"/>
  <c r="R149" i="1" s="1"/>
  <c r="S149" i="1" s="1"/>
  <c r="Q148" i="1" a="1"/>
  <c r="Q148" i="1" s="1"/>
  <c r="T148" i="1" s="1"/>
  <c r="Q147" i="1" a="1"/>
  <c r="Q147" i="1" s="1"/>
  <c r="T147" i="1" s="1"/>
  <c r="Q146" i="1" a="1"/>
  <c r="Q146" i="1" s="1"/>
  <c r="Q145" i="1" a="1"/>
  <c r="Q145" i="1" s="1"/>
  <c r="T145" i="1" s="1"/>
  <c r="Q144" i="1" a="1"/>
  <c r="Q144" i="1" s="1"/>
  <c r="T144" i="1" s="1"/>
  <c r="Q143" i="1" a="1"/>
  <c r="Q143" i="1" s="1"/>
  <c r="T143" i="1" s="1"/>
  <c r="Q142" i="1" a="1"/>
  <c r="Q142" i="1" s="1"/>
  <c r="R142" i="1" s="1"/>
  <c r="S142" i="1" s="1"/>
  <c r="Q141" i="1" a="1"/>
  <c r="Q141" i="1" s="1"/>
  <c r="T141" i="1" s="1"/>
  <c r="Q140" i="1" a="1"/>
  <c r="Q140" i="1" s="1"/>
  <c r="T140" i="1" s="1"/>
  <c r="Q139" i="1" a="1"/>
  <c r="Q139" i="1" s="1"/>
  <c r="T139" i="1" s="1"/>
  <c r="Q138" i="1" a="1"/>
  <c r="Q138" i="1" s="1"/>
  <c r="T138" i="1" s="1"/>
  <c r="Q137" i="1" a="1"/>
  <c r="Q137" i="1" s="1"/>
  <c r="R137" i="1" s="1"/>
  <c r="S137" i="1" s="1"/>
  <c r="Q136" i="1" a="1"/>
  <c r="Q136" i="1" s="1"/>
  <c r="Q134" i="1" a="1"/>
  <c r="Q134" i="1" s="1"/>
  <c r="T134" i="1" s="1"/>
  <c r="Q133" i="1" a="1"/>
  <c r="Q133" i="1" s="1"/>
  <c r="T133" i="1" s="1"/>
  <c r="Q132" i="1" a="1"/>
  <c r="Q132" i="1" s="1"/>
  <c r="Q131" i="1" a="1"/>
  <c r="Q131" i="1" s="1"/>
  <c r="R131" i="1" s="1"/>
  <c r="S131" i="1" s="1"/>
  <c r="Q130" i="1" a="1"/>
  <c r="Q130" i="1" s="1"/>
  <c r="R130" i="1" s="1"/>
  <c r="S130" i="1" s="1"/>
  <c r="Q129" i="1" a="1"/>
  <c r="Q129" i="1" s="1"/>
  <c r="R129" i="1" s="1"/>
  <c r="S129" i="1" s="1"/>
  <c r="Q128" i="1" a="1"/>
  <c r="Q128" i="1" s="1"/>
  <c r="R128" i="1" s="1"/>
  <c r="S128" i="1" s="1"/>
  <c r="Q127" i="1" a="1"/>
  <c r="Q127" i="1" s="1"/>
  <c r="R127" i="1" s="1"/>
  <c r="S127" i="1" s="1"/>
  <c r="Q126" i="1" a="1"/>
  <c r="Q126" i="1" s="1"/>
  <c r="R126" i="1" s="1"/>
  <c r="S126" i="1" s="1"/>
  <c r="Q125" i="1" a="1"/>
  <c r="Q125" i="1" s="1"/>
  <c r="T125" i="1" s="1"/>
  <c r="Q124" i="1" a="1"/>
  <c r="Q124" i="1" s="1"/>
  <c r="T124" i="1" s="1"/>
  <c r="Q123" i="1" a="1"/>
  <c r="Q123" i="1" s="1"/>
  <c r="R123" i="1" s="1"/>
  <c r="S123" i="1" s="1"/>
  <c r="Q122" i="1" a="1"/>
  <c r="Q122" i="1" s="1"/>
  <c r="R122" i="1" s="1"/>
  <c r="S122" i="1" s="1"/>
  <c r="Q121" i="1" a="1"/>
  <c r="Q121" i="1" s="1"/>
  <c r="T121" i="1" s="1"/>
  <c r="Q120" i="1" a="1"/>
  <c r="Q120" i="1" s="1"/>
  <c r="T120" i="1" s="1"/>
  <c r="Q119" i="1" a="1"/>
  <c r="Q119" i="1" s="1"/>
  <c r="T119" i="1" s="1"/>
  <c r="Q118" i="1" a="1"/>
  <c r="Q118" i="1" s="1"/>
  <c r="R118" i="1" s="1"/>
  <c r="S118" i="1" s="1"/>
  <c r="Q117" i="1" a="1"/>
  <c r="Q117" i="1" s="1"/>
  <c r="T117" i="1" s="1"/>
  <c r="Q116" i="1" a="1"/>
  <c r="Q116" i="1" s="1"/>
  <c r="T116" i="1" s="1"/>
  <c r="Q115" i="1" a="1"/>
  <c r="Q115" i="1" s="1"/>
  <c r="T115" i="1" s="1"/>
  <c r="Q114" i="1" a="1"/>
  <c r="Q114" i="1" s="1"/>
  <c r="T114" i="1" s="1"/>
  <c r="Q113" i="1" a="1"/>
  <c r="Q113" i="1" s="1"/>
  <c r="T113" i="1" s="1"/>
  <c r="Q112" i="1" a="1"/>
  <c r="Q112" i="1" s="1"/>
  <c r="Q111" i="1" a="1"/>
  <c r="Q111" i="1" s="1"/>
  <c r="T111" i="1" s="1"/>
  <c r="Q109" i="1" a="1"/>
  <c r="Q109" i="1" s="1"/>
  <c r="T109" i="1" s="1"/>
  <c r="Q108" i="1" a="1"/>
  <c r="Q108" i="1" s="1"/>
  <c r="Q107" i="1" a="1"/>
  <c r="Q107" i="1" s="1"/>
  <c r="R107" i="1" s="1"/>
  <c r="S107" i="1" s="1"/>
  <c r="Q106" i="1" a="1"/>
  <c r="Q106" i="1" s="1"/>
  <c r="T106" i="1" s="1"/>
  <c r="Q105" i="1" a="1"/>
  <c r="Q105" i="1" s="1"/>
  <c r="R105" i="1" s="1"/>
  <c r="S105" i="1" s="1"/>
  <c r="Q103" i="1" a="1"/>
  <c r="Q103" i="1" s="1"/>
  <c r="R103" i="1" s="1"/>
  <c r="S103" i="1" s="1"/>
  <c r="Q101" i="1" a="1"/>
  <c r="Q101" i="1" s="1"/>
  <c r="R101" i="1" s="1"/>
  <c r="S101" i="1" s="1"/>
  <c r="Q100" i="1" a="1"/>
  <c r="Q100" i="1" s="1"/>
  <c r="R100" i="1" s="1"/>
  <c r="S100" i="1" s="1"/>
  <c r="Q99" i="1" a="1"/>
  <c r="Q99" i="1" s="1"/>
  <c r="T99" i="1" s="1"/>
  <c r="Q98" i="1" a="1"/>
  <c r="Q98" i="1" s="1"/>
  <c r="R98" i="1" s="1"/>
  <c r="S98" i="1" s="1"/>
  <c r="Q97" i="1" a="1"/>
  <c r="Q97" i="1" s="1"/>
  <c r="R97" i="1" s="1"/>
  <c r="S97" i="1" s="1"/>
  <c r="Q91" i="1" a="1"/>
  <c r="Q91" i="1" s="1"/>
  <c r="T91" i="1" s="1"/>
  <c r="Q90" i="1" a="1"/>
  <c r="Q90" i="1" s="1"/>
  <c r="T90" i="1" s="1"/>
  <c r="Q89" i="1" a="1"/>
  <c r="Q89" i="1" s="1"/>
  <c r="R89" i="1" s="1"/>
  <c r="S89" i="1" s="1"/>
  <c r="Q88" i="1" a="1"/>
  <c r="Q88" i="1" s="1"/>
  <c r="T88" i="1" s="1"/>
  <c r="Q87" i="1" a="1"/>
  <c r="Q87" i="1" s="1"/>
  <c r="T87" i="1" s="1"/>
  <c r="Q86" i="1" a="1"/>
  <c r="Q86" i="1" s="1"/>
  <c r="T86" i="1" s="1"/>
  <c r="Q85" i="1" a="1"/>
  <c r="Q85" i="1" s="1"/>
  <c r="T85" i="1" s="1"/>
  <c r="Q84" i="1" a="1"/>
  <c r="Q84" i="1" s="1"/>
  <c r="T84" i="1" s="1"/>
  <c r="Q83" i="1" a="1"/>
  <c r="Q83" i="1" s="1"/>
  <c r="Q82" i="1" a="1"/>
  <c r="Q82" i="1" s="1"/>
  <c r="R82" i="1" s="1"/>
  <c r="S82" i="1" s="1"/>
  <c r="Q81" i="1" a="1"/>
  <c r="Q81" i="1" s="1"/>
  <c r="T81" i="1" s="1"/>
  <c r="Q79" i="1" a="1"/>
  <c r="Q79" i="1" s="1"/>
  <c r="Q78" i="1" a="1"/>
  <c r="Q78" i="1" s="1"/>
  <c r="R78" i="1" s="1"/>
  <c r="S78" i="1" s="1"/>
  <c r="Q77" i="1" a="1"/>
  <c r="Q77" i="1" s="1"/>
  <c r="T77" i="1" s="1"/>
  <c r="Q76" i="1" a="1"/>
  <c r="Q76" i="1" s="1"/>
  <c r="R76" i="1" s="1"/>
  <c r="S76" i="1" s="1"/>
  <c r="Q75" i="1" a="1"/>
  <c r="Q75" i="1" s="1"/>
  <c r="R75" i="1" s="1"/>
  <c r="S75" i="1" s="1"/>
  <c r="Q74" i="1" a="1"/>
  <c r="Q74" i="1" s="1"/>
  <c r="R74" i="1" s="1"/>
  <c r="S74" i="1" s="1"/>
  <c r="Q73" i="1" a="1"/>
  <c r="Q73" i="1" s="1"/>
  <c r="R73" i="1" s="1"/>
  <c r="S73" i="1" s="1"/>
  <c r="Q72" i="1" a="1"/>
  <c r="Q72" i="1" s="1"/>
  <c r="T72" i="1" s="1"/>
  <c r="Q71" i="1" a="1"/>
  <c r="Q71" i="1" s="1"/>
  <c r="T71" i="1" s="1"/>
  <c r="Q70" i="1" a="1"/>
  <c r="Q70" i="1" s="1"/>
  <c r="R70" i="1" s="1"/>
  <c r="S70" i="1" s="1"/>
  <c r="Q69" i="1" a="1"/>
  <c r="Q69" i="1" s="1"/>
  <c r="R69" i="1" s="1"/>
  <c r="S69" i="1" s="1"/>
  <c r="Q68" i="1" a="1"/>
  <c r="Q68" i="1" s="1"/>
  <c r="T68" i="1" s="1"/>
  <c r="Q67" i="1" a="1"/>
  <c r="Q67" i="1" s="1"/>
  <c r="R67" i="1" s="1"/>
  <c r="S67" i="1" s="1"/>
  <c r="Q66" i="1" a="1"/>
  <c r="Q66" i="1" s="1"/>
  <c r="T66" i="1" s="1"/>
  <c r="Q65" i="1" a="1"/>
  <c r="Q65" i="1" s="1"/>
  <c r="R65" i="1" s="1"/>
  <c r="S65" i="1" s="1"/>
  <c r="Q64" i="1" a="1"/>
  <c r="Q64" i="1" s="1"/>
  <c r="T64" i="1" s="1"/>
  <c r="Q63" i="1" a="1"/>
  <c r="Q63" i="1" s="1"/>
  <c r="T63" i="1" s="1"/>
  <c r="Q62" i="1" a="1"/>
  <c r="Q62" i="1" s="1"/>
  <c r="T62" i="1" s="1"/>
  <c r="Q61" i="1" a="1"/>
  <c r="Q61" i="1" s="1"/>
  <c r="T61" i="1" s="1"/>
  <c r="Q60" i="1" a="1"/>
  <c r="Q60" i="1" s="1"/>
  <c r="R60" i="1" s="1"/>
  <c r="S60" i="1" s="1"/>
  <c r="Q59" i="1" a="1"/>
  <c r="Q59" i="1" s="1"/>
  <c r="Q58" i="1" a="1"/>
  <c r="Q58" i="1" s="1"/>
  <c r="T58" i="1" s="1"/>
  <c r="Q57" i="1" a="1"/>
  <c r="Q57" i="1" s="1"/>
  <c r="T57" i="1" s="1"/>
  <c r="Q56" i="1" a="1"/>
  <c r="Q56" i="1" s="1"/>
  <c r="T56" i="1" s="1"/>
  <c r="Q54" i="1" a="1"/>
  <c r="Q54" i="1" s="1"/>
  <c r="R54" i="1" s="1"/>
  <c r="S54" i="1" s="1"/>
  <c r="Q53" i="1" a="1"/>
  <c r="Q53" i="1" s="1"/>
  <c r="T53" i="1" s="1"/>
  <c r="Q52" i="1" a="1"/>
  <c r="Q52" i="1" s="1"/>
  <c r="R52" i="1" s="1"/>
  <c r="S52" i="1" s="1"/>
  <c r="Q51" i="1" a="1"/>
  <c r="Q51" i="1" s="1"/>
  <c r="R51" i="1" s="1"/>
  <c r="S51" i="1" s="1"/>
  <c r="Q50" i="1" a="1"/>
  <c r="Q50" i="1" s="1"/>
  <c r="R50" i="1" s="1"/>
  <c r="S50" i="1" s="1"/>
  <c r="Q49" i="1" a="1"/>
  <c r="Q49" i="1" s="1"/>
  <c r="R49" i="1" s="1"/>
  <c r="S49" i="1" s="1"/>
  <c r="Q48" i="1" a="1"/>
  <c r="Q48" i="1" s="1"/>
  <c r="T48" i="1" s="1"/>
  <c r="Q47" i="1" a="1"/>
  <c r="Q47" i="1" s="1"/>
  <c r="T47" i="1" s="1"/>
  <c r="Q46" i="1" a="1"/>
  <c r="Q46" i="1" s="1"/>
  <c r="R46" i="1" s="1"/>
  <c r="S46" i="1" s="1"/>
  <c r="Q45" i="1" a="1"/>
  <c r="Q45" i="1" s="1"/>
  <c r="R45" i="1" s="1"/>
  <c r="S45" i="1" s="1"/>
  <c r="Q44" i="1" a="1"/>
  <c r="Q44" i="1" s="1"/>
  <c r="T44" i="1" s="1"/>
  <c r="Q43" i="1" a="1"/>
  <c r="Q43" i="1" s="1"/>
  <c r="T43" i="1" s="1"/>
  <c r="Q41" i="1" a="1"/>
  <c r="Q41" i="1" s="1"/>
  <c r="R41" i="1" s="1"/>
  <c r="S41" i="1" s="1"/>
  <c r="Q40" i="1" a="1"/>
  <c r="Q40" i="1" s="1"/>
  <c r="T40" i="1" s="1"/>
  <c r="Q39" i="1" a="1"/>
  <c r="Q39" i="1" s="1"/>
  <c r="T39" i="1" s="1"/>
  <c r="Q38" i="1" a="1"/>
  <c r="Q38" i="1" s="1"/>
  <c r="T38" i="1" s="1"/>
  <c r="Q37" i="1" a="1"/>
  <c r="Q37" i="1" s="1"/>
  <c r="T37" i="1" s="1"/>
  <c r="Q36" i="1" a="1"/>
  <c r="Q36" i="1" s="1"/>
  <c r="T36" i="1" s="1"/>
  <c r="Q35" i="1" a="1"/>
  <c r="Q35" i="1" s="1"/>
  <c r="Q34" i="1" a="1"/>
  <c r="Q34" i="1" s="1"/>
  <c r="T34" i="1" s="1"/>
  <c r="Q33" i="1" a="1"/>
  <c r="Q33" i="1" s="1"/>
  <c r="T33" i="1" s="1"/>
  <c r="Q32" i="1" a="1"/>
  <c r="Q32" i="1" s="1"/>
  <c r="T32" i="1" s="1"/>
  <c r="Q31" i="1" a="1"/>
  <c r="Q31" i="1" s="1"/>
  <c r="Q30" i="1" a="1"/>
  <c r="Q30" i="1" s="1"/>
  <c r="R30" i="1" s="1"/>
  <c r="S30" i="1" s="1"/>
  <c r="Q29" i="1" a="1"/>
  <c r="Q29" i="1" s="1"/>
  <c r="T29" i="1" s="1"/>
  <c r="Q28" i="1" a="1"/>
  <c r="Q28" i="1" s="1"/>
  <c r="R28" i="1" s="1"/>
  <c r="S28" i="1" s="1"/>
  <c r="Q27" i="1" a="1"/>
  <c r="Q27" i="1" s="1"/>
  <c r="R27" i="1" s="1"/>
  <c r="S27" i="1" s="1"/>
  <c r="Q26" i="1" a="1"/>
  <c r="Q26" i="1" s="1"/>
  <c r="R26" i="1" s="1"/>
  <c r="S26" i="1" s="1"/>
  <c r="Q25" i="1" a="1"/>
  <c r="Q25" i="1" s="1"/>
  <c r="R25" i="1" s="1"/>
  <c r="S25" i="1" s="1"/>
  <c r="Q24" i="1" a="1"/>
  <c r="Q24" i="1" s="1"/>
  <c r="R24" i="1" s="1"/>
  <c r="S24" i="1" s="1"/>
  <c r="Q23" i="1" a="1"/>
  <c r="Q23" i="1" s="1"/>
  <c r="T23" i="1" s="1"/>
  <c r="Q22" i="1" a="1"/>
  <c r="Q22" i="1" s="1"/>
  <c r="R22" i="1" s="1"/>
  <c r="S22" i="1" s="1"/>
  <c r="Q20" i="1" a="1"/>
  <c r="Q20" i="1" s="1"/>
  <c r="T20" i="1" s="1"/>
  <c r="Q19" i="1" a="1"/>
  <c r="Q19" i="1" s="1"/>
  <c r="T19" i="1" s="1"/>
  <c r="Q18" i="1" a="1"/>
  <c r="Q18" i="1" s="1"/>
  <c r="T18" i="1" s="1"/>
  <c r="Q17" i="1" a="1"/>
  <c r="Q17" i="1" s="1"/>
  <c r="T17" i="1" s="1"/>
  <c r="Q16" i="1" a="1"/>
  <c r="Q16" i="1" s="1"/>
  <c r="T16" i="1" s="1"/>
  <c r="Q15" i="1" a="1"/>
  <c r="Q15" i="1" s="1"/>
  <c r="T15" i="1" s="1"/>
  <c r="Q14" i="1" a="1"/>
  <c r="Q14" i="1" s="1"/>
  <c r="R14" i="1" s="1"/>
  <c r="S14" i="1" s="1"/>
  <c r="Q13" i="1" a="1"/>
  <c r="Q13" i="1" s="1"/>
  <c r="T13" i="1" s="1"/>
  <c r="Q12" i="1" a="1"/>
  <c r="Q12" i="1" s="1"/>
  <c r="T12" i="1" s="1"/>
  <c r="Q11" i="1" a="1"/>
  <c r="Q11" i="1" s="1"/>
  <c r="T11" i="1" s="1"/>
  <c r="T93" i="1" l="1"/>
  <c r="R93" i="1"/>
  <c r="S93" i="1" s="1"/>
  <c r="T94" i="1"/>
  <c r="R94" i="1"/>
  <c r="S94" i="1" s="1"/>
  <c r="T95" i="1"/>
  <c r="R95" i="1"/>
  <c r="S95" i="1" s="1"/>
  <c r="T102" i="1"/>
  <c r="R102" i="1"/>
  <c r="S102" i="1" s="1"/>
  <c r="T130" i="1"/>
  <c r="R161" i="1"/>
  <c r="S161" i="1" s="1"/>
  <c r="T367" i="1"/>
  <c r="T168" i="1"/>
  <c r="R377" i="1"/>
  <c r="S377" i="1" s="1"/>
  <c r="R176" i="1"/>
  <c r="S176" i="1" s="1"/>
  <c r="R389" i="1"/>
  <c r="S389" i="1" s="1"/>
  <c r="T14" i="1"/>
  <c r="T196" i="1"/>
  <c r="R404" i="1"/>
  <c r="S404" i="1" s="1"/>
  <c r="T24" i="1"/>
  <c r="R207" i="1"/>
  <c r="S207" i="1" s="1"/>
  <c r="R405" i="1"/>
  <c r="S405" i="1" s="1"/>
  <c r="R47" i="1"/>
  <c r="S47" i="1" s="1"/>
  <c r="T216" i="1"/>
  <c r="T75" i="1"/>
  <c r="T226" i="1"/>
  <c r="T82" i="1"/>
  <c r="R236" i="1"/>
  <c r="S236" i="1" s="1"/>
  <c r="R90" i="1"/>
  <c r="S90" i="1" s="1"/>
  <c r="T255" i="1"/>
  <c r="T100" i="1"/>
  <c r="R287" i="1"/>
  <c r="S287" i="1" s="1"/>
  <c r="R124" i="1"/>
  <c r="S124" i="1" s="1"/>
  <c r="R310" i="1"/>
  <c r="S310" i="1" s="1"/>
  <c r="T167" i="1"/>
  <c r="R167" i="1"/>
  <c r="S167" i="1" s="1"/>
  <c r="T31" i="1"/>
  <c r="R31" i="1"/>
  <c r="S31" i="1" s="1"/>
  <c r="T79" i="1"/>
  <c r="R79" i="1"/>
  <c r="S79" i="1" s="1"/>
  <c r="T108" i="1"/>
  <c r="R108" i="1"/>
  <c r="S108" i="1" s="1"/>
  <c r="T132" i="1"/>
  <c r="R132" i="1"/>
  <c r="S132" i="1" s="1"/>
  <c r="T192" i="1"/>
  <c r="R192" i="1"/>
  <c r="S192" i="1" s="1"/>
  <c r="R264" i="1"/>
  <c r="S264" i="1" s="1"/>
  <c r="T264" i="1"/>
  <c r="T276" i="1"/>
  <c r="R276" i="1"/>
  <c r="S276" i="1" s="1"/>
  <c r="T396" i="1"/>
  <c r="R396" i="1"/>
  <c r="S396" i="1" s="1"/>
  <c r="R19" i="1"/>
  <c r="S19" i="1" s="1"/>
  <c r="R32" i="1"/>
  <c r="S32" i="1" s="1"/>
  <c r="R39" i="1"/>
  <c r="S39" i="1" s="1"/>
  <c r="T46" i="1"/>
  <c r="R53" i="1"/>
  <c r="S53" i="1" s="1"/>
  <c r="T60" i="1"/>
  <c r="T67" i="1"/>
  <c r="T89" i="1"/>
  <c r="R109" i="1"/>
  <c r="S109" i="1" s="1"/>
  <c r="R116" i="1"/>
  <c r="S116" i="1" s="1"/>
  <c r="T123" i="1"/>
  <c r="T137" i="1"/>
  <c r="R145" i="1"/>
  <c r="S145" i="1" s="1"/>
  <c r="T160" i="1"/>
  <c r="T175" i="1"/>
  <c r="T185" i="1"/>
  <c r="T206" i="1"/>
  <c r="T235" i="1"/>
  <c r="T245" i="1"/>
  <c r="R265" i="1"/>
  <c r="S265" i="1" s="1"/>
  <c r="R275" i="1"/>
  <c r="S275" i="1" s="1"/>
  <c r="R298" i="1"/>
  <c r="S298" i="1" s="1"/>
  <c r="T309" i="1"/>
  <c r="R344" i="1"/>
  <c r="S344" i="1" s="1"/>
  <c r="T356" i="1"/>
  <c r="R384" i="1"/>
  <c r="S384" i="1" s="1"/>
  <c r="T402" i="1"/>
  <c r="T373" i="1"/>
  <c r="R373" i="1"/>
  <c r="S373" i="1" s="1"/>
  <c r="R68" i="1"/>
  <c r="S68" i="1" s="1"/>
  <c r="R138" i="1"/>
  <c r="S138" i="1" s="1"/>
  <c r="T218" i="1"/>
  <c r="R218" i="1"/>
  <c r="S218" i="1" s="1"/>
  <c r="T278" i="1"/>
  <c r="R278" i="1"/>
  <c r="S278" i="1" s="1"/>
  <c r="T302" i="1"/>
  <c r="R302" i="1"/>
  <c r="S302" i="1" s="1"/>
  <c r="T326" i="1"/>
  <c r="R326" i="1"/>
  <c r="S326" i="1" s="1"/>
  <c r="T350" i="1"/>
  <c r="R350" i="1"/>
  <c r="S350" i="1" s="1"/>
  <c r="T398" i="1"/>
  <c r="R398" i="1"/>
  <c r="S398" i="1" s="1"/>
  <c r="T410" i="1"/>
  <c r="R410" i="1"/>
  <c r="S410" i="1" s="1"/>
  <c r="R15" i="1"/>
  <c r="S15" i="1" s="1"/>
  <c r="T25" i="1"/>
  <c r="R33" i="1"/>
  <c r="S33" i="1" s="1"/>
  <c r="R40" i="1"/>
  <c r="S40" i="1" s="1"/>
  <c r="T54" i="1"/>
  <c r="R62" i="1"/>
  <c r="S62" i="1" s="1"/>
  <c r="R91" i="1"/>
  <c r="S91" i="1" s="1"/>
  <c r="T101" i="1"/>
  <c r="R117" i="1"/>
  <c r="S117" i="1" s="1"/>
  <c r="T131" i="1"/>
  <c r="R139" i="1"/>
  <c r="S139" i="1" s="1"/>
  <c r="T169" i="1"/>
  <c r="R177" i="1"/>
  <c r="S177" i="1" s="1"/>
  <c r="T186" i="1"/>
  <c r="R197" i="1"/>
  <c r="S197" i="1" s="1"/>
  <c r="R217" i="1"/>
  <c r="S217" i="1" s="1"/>
  <c r="R227" i="1"/>
  <c r="S227" i="1" s="1"/>
  <c r="R256" i="1"/>
  <c r="S256" i="1" s="1"/>
  <c r="R288" i="1"/>
  <c r="S288" i="1" s="1"/>
  <c r="T311" i="1"/>
  <c r="T323" i="1"/>
  <c r="R334" i="1"/>
  <c r="S334" i="1" s="1"/>
  <c r="T409" i="1"/>
  <c r="R409" i="1"/>
  <c r="S409" i="1" s="1"/>
  <c r="R195" i="1"/>
  <c r="S195" i="1" s="1"/>
  <c r="T195" i="1"/>
  <c r="T291" i="1"/>
  <c r="R291" i="1"/>
  <c r="S291" i="1" s="1"/>
  <c r="T315" i="1"/>
  <c r="R315" i="1"/>
  <c r="S315" i="1" s="1"/>
  <c r="R375" i="1"/>
  <c r="S375" i="1" s="1"/>
  <c r="T375" i="1"/>
  <c r="T387" i="1"/>
  <c r="R387" i="1"/>
  <c r="S387" i="1" s="1"/>
  <c r="T399" i="1"/>
  <c r="R399" i="1"/>
  <c r="S399" i="1" s="1"/>
  <c r="T411" i="1"/>
  <c r="R411" i="1"/>
  <c r="S411" i="1" s="1"/>
  <c r="R20" i="1"/>
  <c r="S20" i="1" s="1"/>
  <c r="T26" i="1"/>
  <c r="R48" i="1"/>
  <c r="S48" i="1" s="1"/>
  <c r="T69" i="1"/>
  <c r="T76" i="1"/>
  <c r="R84" i="1"/>
  <c r="S84" i="1" s="1"/>
  <c r="T103" i="1"/>
  <c r="R125" i="1"/>
  <c r="S125" i="1" s="1"/>
  <c r="R147" i="1"/>
  <c r="S147" i="1" s="1"/>
  <c r="T154" i="1"/>
  <c r="R170" i="1"/>
  <c r="S170" i="1" s="1"/>
  <c r="R178" i="1"/>
  <c r="S178" i="1" s="1"/>
  <c r="T187" i="1"/>
  <c r="R198" i="1"/>
  <c r="S198" i="1" s="1"/>
  <c r="T208" i="1"/>
  <c r="R228" i="1"/>
  <c r="S228" i="1" s="1"/>
  <c r="T237" i="1"/>
  <c r="T247" i="1"/>
  <c r="R267" i="1"/>
  <c r="S267" i="1" s="1"/>
  <c r="T277" i="1"/>
  <c r="T289" i="1"/>
  <c r="R300" i="1"/>
  <c r="S300" i="1" s="1"/>
  <c r="T312" i="1"/>
  <c r="R324" i="1"/>
  <c r="S324" i="1" s="1"/>
  <c r="R336" i="1"/>
  <c r="S336" i="1" s="1"/>
  <c r="R348" i="1"/>
  <c r="S348" i="1" s="1"/>
  <c r="T301" i="1"/>
  <c r="R301" i="1"/>
  <c r="S301" i="1" s="1"/>
  <c r="T397" i="1"/>
  <c r="R397" i="1"/>
  <c r="S397" i="1" s="1"/>
  <c r="R246" i="1"/>
  <c r="S246" i="1" s="1"/>
  <c r="T146" i="1"/>
  <c r="R146" i="1"/>
  <c r="S146" i="1" s="1"/>
  <c r="T83" i="1"/>
  <c r="R83" i="1"/>
  <c r="S83" i="1" s="1"/>
  <c r="T232" i="1"/>
  <c r="R232" i="1"/>
  <c r="S232" i="1" s="1"/>
  <c r="T316" i="1"/>
  <c r="R316" i="1"/>
  <c r="S316" i="1" s="1"/>
  <c r="T340" i="1"/>
  <c r="R340" i="1"/>
  <c r="S340" i="1" s="1"/>
  <c r="R352" i="1"/>
  <c r="S352" i="1" s="1"/>
  <c r="T352" i="1"/>
  <c r="T364" i="1"/>
  <c r="R364" i="1"/>
  <c r="S364" i="1" s="1"/>
  <c r="T388" i="1"/>
  <c r="R388" i="1"/>
  <c r="S388" i="1" s="1"/>
  <c r="R34" i="1"/>
  <c r="S34" i="1" s="1"/>
  <c r="T41" i="1"/>
  <c r="R56" i="1"/>
  <c r="S56" i="1" s="1"/>
  <c r="R63" i="1"/>
  <c r="S63" i="1" s="1"/>
  <c r="T70" i="1"/>
  <c r="R77" i="1"/>
  <c r="S77" i="1" s="1"/>
  <c r="R111" i="1"/>
  <c r="S111" i="1" s="1"/>
  <c r="T118" i="1"/>
  <c r="R133" i="1"/>
  <c r="S133" i="1" s="1"/>
  <c r="R140" i="1"/>
  <c r="S140" i="1" s="1"/>
  <c r="R148" i="1"/>
  <c r="S148" i="1" s="1"/>
  <c r="R155" i="1"/>
  <c r="S155" i="1" s="1"/>
  <c r="R163" i="1"/>
  <c r="S163" i="1" s="1"/>
  <c r="R179" i="1"/>
  <c r="S179" i="1" s="1"/>
  <c r="T188" i="1"/>
  <c r="R199" i="1"/>
  <c r="S199" i="1" s="1"/>
  <c r="R219" i="1"/>
  <c r="S219" i="1" s="1"/>
  <c r="R229" i="1"/>
  <c r="S229" i="1" s="1"/>
  <c r="T248" i="1"/>
  <c r="R258" i="1"/>
  <c r="S258" i="1" s="1"/>
  <c r="R268" i="1"/>
  <c r="S268" i="1" s="1"/>
  <c r="R290" i="1"/>
  <c r="S290" i="1" s="1"/>
  <c r="R314" i="1"/>
  <c r="S314" i="1" s="1"/>
  <c r="T360" i="1"/>
  <c r="T371" i="1"/>
  <c r="R390" i="1"/>
  <c r="S390" i="1" s="1"/>
  <c r="R313" i="1"/>
  <c r="S313" i="1" s="1"/>
  <c r="T313" i="1"/>
  <c r="T385" i="1"/>
  <c r="R385" i="1"/>
  <c r="S385" i="1" s="1"/>
  <c r="R61" i="1"/>
  <c r="S61" i="1" s="1"/>
  <c r="T35" i="1"/>
  <c r="R35" i="1"/>
  <c r="S35" i="1" s="1"/>
  <c r="T59" i="1"/>
  <c r="R59" i="1"/>
  <c r="S59" i="1" s="1"/>
  <c r="T112" i="1"/>
  <c r="R112" i="1"/>
  <c r="S112" i="1" s="1"/>
  <c r="T136" i="1"/>
  <c r="R136" i="1"/>
  <c r="S136" i="1" s="1"/>
  <c r="T209" i="1"/>
  <c r="R209" i="1"/>
  <c r="S209" i="1" s="1"/>
  <c r="T257" i="1"/>
  <c r="R257" i="1"/>
  <c r="S257" i="1" s="1"/>
  <c r="T281" i="1"/>
  <c r="R281" i="1"/>
  <c r="S281" i="1" s="1"/>
  <c r="T293" i="1"/>
  <c r="R293" i="1"/>
  <c r="S293" i="1" s="1"/>
  <c r="T341" i="1"/>
  <c r="R341" i="1"/>
  <c r="S341" i="1" s="1"/>
  <c r="T365" i="1"/>
  <c r="R365" i="1"/>
  <c r="S365" i="1" s="1"/>
  <c r="T401" i="1"/>
  <c r="R401" i="1"/>
  <c r="S401" i="1" s="1"/>
  <c r="R16" i="1"/>
  <c r="S16" i="1" s="1"/>
  <c r="T27" i="1"/>
  <c r="R71" i="1"/>
  <c r="S71" i="1" s="1"/>
  <c r="R85" i="1"/>
  <c r="S85" i="1" s="1"/>
  <c r="R119" i="1"/>
  <c r="S119" i="1" s="1"/>
  <c r="R171" i="1"/>
  <c r="S171" i="1" s="1"/>
  <c r="R180" i="1"/>
  <c r="S180" i="1" s="1"/>
  <c r="R200" i="1"/>
  <c r="S200" i="1" s="1"/>
  <c r="R210" i="1"/>
  <c r="S210" i="1" s="1"/>
  <c r="R220" i="1"/>
  <c r="S220" i="1" s="1"/>
  <c r="R239" i="1"/>
  <c r="S239" i="1" s="1"/>
  <c r="R269" i="1"/>
  <c r="S269" i="1" s="1"/>
  <c r="T279" i="1"/>
  <c r="R303" i="1"/>
  <c r="S303" i="1" s="1"/>
  <c r="R372" i="1"/>
  <c r="S372" i="1" s="1"/>
  <c r="R43" i="1"/>
  <c r="S43" i="1" s="1"/>
  <c r="T49" i="1"/>
  <c r="R57" i="1"/>
  <c r="S57" i="1" s="1"/>
  <c r="R64" i="1"/>
  <c r="S64" i="1" s="1"/>
  <c r="T78" i="1"/>
  <c r="R86" i="1"/>
  <c r="S86" i="1" s="1"/>
  <c r="R120" i="1"/>
  <c r="S120" i="1" s="1"/>
  <c r="T126" i="1"/>
  <c r="R134" i="1"/>
  <c r="S134" i="1" s="1"/>
  <c r="R141" i="1"/>
  <c r="S141" i="1" s="1"/>
  <c r="T156" i="1"/>
  <c r="T164" i="1"/>
  <c r="T190" i="1"/>
  <c r="R211" i="1"/>
  <c r="S211" i="1" s="1"/>
  <c r="T221" i="1"/>
  <c r="T230" i="1"/>
  <c r="T240" i="1"/>
  <c r="R280" i="1"/>
  <c r="S280" i="1" s="1"/>
  <c r="T292" i="1"/>
  <c r="R304" i="1"/>
  <c r="S304" i="1" s="1"/>
  <c r="R327" i="1"/>
  <c r="S327" i="1" s="1"/>
  <c r="T338" i="1"/>
  <c r="R351" i="1"/>
  <c r="S351" i="1" s="1"/>
  <c r="T374" i="1"/>
  <c r="R412" i="1"/>
  <c r="S412" i="1" s="1"/>
  <c r="T354" i="1"/>
  <c r="R354" i="1"/>
  <c r="S354" i="1" s="1"/>
  <c r="T378" i="1"/>
  <c r="R378" i="1"/>
  <c r="S378" i="1" s="1"/>
  <c r="R259" i="1"/>
  <c r="S259" i="1" s="1"/>
  <c r="T259" i="1"/>
  <c r="T283" i="1"/>
  <c r="R283" i="1"/>
  <c r="S283" i="1" s="1"/>
  <c r="T331" i="1"/>
  <c r="R331" i="1"/>
  <c r="S331" i="1" s="1"/>
  <c r="T379" i="1"/>
  <c r="R379" i="1"/>
  <c r="S379" i="1" s="1"/>
  <c r="T391" i="1"/>
  <c r="R391" i="1"/>
  <c r="S391" i="1" s="1"/>
  <c r="R403" i="1"/>
  <c r="S403" i="1" s="1"/>
  <c r="T403" i="1"/>
  <c r="R12" i="1"/>
  <c r="S12" i="1" s="1"/>
  <c r="T22" i="1"/>
  <c r="T28" i="1"/>
  <c r="R36" i="1"/>
  <c r="S36" i="1" s="1"/>
  <c r="T50" i="1"/>
  <c r="R72" i="1"/>
  <c r="S72" i="1" s="1"/>
  <c r="T97" i="1"/>
  <c r="T105" i="1"/>
  <c r="R113" i="1"/>
  <c r="S113" i="1" s="1"/>
  <c r="T127" i="1"/>
  <c r="T149" i="1"/>
  <c r="T157" i="1"/>
  <c r="R165" i="1"/>
  <c r="S165" i="1" s="1"/>
  <c r="R173" i="1"/>
  <c r="S173" i="1" s="1"/>
  <c r="R181" i="1"/>
  <c r="S181" i="1" s="1"/>
  <c r="R191" i="1"/>
  <c r="S191" i="1" s="1"/>
  <c r="T201" i="1"/>
  <c r="R222" i="1"/>
  <c r="S222" i="1" s="1"/>
  <c r="R231" i="1"/>
  <c r="S231" i="1" s="1"/>
  <c r="R241" i="1"/>
  <c r="S241" i="1" s="1"/>
  <c r="T250" i="1"/>
  <c r="T270" i="1"/>
  <c r="R317" i="1"/>
  <c r="S317" i="1" s="1"/>
  <c r="T328" i="1"/>
  <c r="R339" i="1"/>
  <c r="S339" i="1" s="1"/>
  <c r="T362" i="1"/>
  <c r="T394" i="1"/>
  <c r="T162" i="1"/>
  <c r="R162" i="1"/>
  <c r="S162" i="1" s="1"/>
  <c r="P318" i="1"/>
  <c r="T318" i="1"/>
  <c r="T296" i="1"/>
  <c r="R296" i="1"/>
  <c r="S296" i="1" s="1"/>
  <c r="R308" i="1"/>
  <c r="S308" i="1" s="1"/>
  <c r="T308" i="1"/>
  <c r="T320" i="1"/>
  <c r="R320" i="1"/>
  <c r="S320" i="1" s="1"/>
  <c r="T368" i="1"/>
  <c r="R368" i="1"/>
  <c r="S368" i="1" s="1"/>
  <c r="T392" i="1"/>
  <c r="R392" i="1"/>
  <c r="S392" i="1" s="1"/>
  <c r="R17" i="1"/>
  <c r="S17" i="1" s="1"/>
  <c r="R23" i="1"/>
  <c r="S23" i="1" s="1"/>
  <c r="R29" i="1"/>
  <c r="S29" i="1" s="1"/>
  <c r="R58" i="1"/>
  <c r="S58" i="1" s="1"/>
  <c r="T65" i="1"/>
  <c r="R87" i="1"/>
  <c r="S87" i="1" s="1"/>
  <c r="T98" i="1"/>
  <c r="R106" i="1"/>
  <c r="S106" i="1" s="1"/>
  <c r="T142" i="1"/>
  <c r="R150" i="1"/>
  <c r="S150" i="1" s="1"/>
  <c r="T158" i="1"/>
  <c r="R174" i="1"/>
  <c r="S174" i="1" s="1"/>
  <c r="R202" i="1"/>
  <c r="S202" i="1" s="1"/>
  <c r="R212" i="1"/>
  <c r="S212" i="1" s="1"/>
  <c r="R251" i="1"/>
  <c r="S251" i="1" s="1"/>
  <c r="R261" i="1"/>
  <c r="S261" i="1" s="1"/>
  <c r="R271" i="1"/>
  <c r="S271" i="1" s="1"/>
  <c r="T282" i="1"/>
  <c r="R305" i="1"/>
  <c r="S305" i="1" s="1"/>
  <c r="R318" i="1"/>
  <c r="S318" i="1" s="1"/>
  <c r="R329" i="1"/>
  <c r="S329" i="1" s="1"/>
  <c r="R414" i="1"/>
  <c r="S414" i="1" s="1"/>
  <c r="T330" i="1"/>
  <c r="R330" i="1"/>
  <c r="S330" i="1" s="1"/>
  <c r="T189" i="1"/>
  <c r="R189" i="1"/>
  <c r="S189" i="1" s="1"/>
  <c r="T249" i="1"/>
  <c r="R249" i="1"/>
  <c r="S249" i="1" s="1"/>
  <c r="T297" i="1"/>
  <c r="R297" i="1"/>
  <c r="S297" i="1" s="1"/>
  <c r="T321" i="1"/>
  <c r="R321" i="1"/>
  <c r="S321" i="1" s="1"/>
  <c r="T345" i="1"/>
  <c r="R345" i="1"/>
  <c r="S345" i="1" s="1"/>
  <c r="T369" i="1"/>
  <c r="R369" i="1"/>
  <c r="S369" i="1" s="1"/>
  <c r="T381" i="1"/>
  <c r="R381" i="1"/>
  <c r="S381" i="1" s="1"/>
  <c r="R37" i="1"/>
  <c r="S37" i="1" s="1"/>
  <c r="R44" i="1"/>
  <c r="S44" i="1" s="1"/>
  <c r="T51" i="1"/>
  <c r="R66" i="1"/>
  <c r="S66" i="1" s="1"/>
  <c r="R99" i="1"/>
  <c r="S99" i="1" s="1"/>
  <c r="R114" i="1"/>
  <c r="S114" i="1" s="1"/>
  <c r="R121" i="1"/>
  <c r="S121" i="1" s="1"/>
  <c r="T128" i="1"/>
  <c r="R143" i="1"/>
  <c r="S143" i="1" s="1"/>
  <c r="R159" i="1"/>
  <c r="S159" i="1" s="1"/>
  <c r="R166" i="1"/>
  <c r="S166" i="1" s="1"/>
  <c r="R182" i="1"/>
  <c r="S182" i="1" s="1"/>
  <c r="R193" i="1"/>
  <c r="S193" i="1" s="1"/>
  <c r="R203" i="1"/>
  <c r="S203" i="1" s="1"/>
  <c r="T213" i="1"/>
  <c r="R233" i="1"/>
  <c r="S233" i="1" s="1"/>
  <c r="T242" i="1"/>
  <c r="T252" i="1"/>
  <c r="R272" i="1"/>
  <c r="S272" i="1" s="1"/>
  <c r="T294" i="1"/>
  <c r="T306" i="1"/>
  <c r="R319" i="1"/>
  <c r="S319" i="1" s="1"/>
  <c r="R342" i="1"/>
  <c r="S342" i="1" s="1"/>
  <c r="T214" i="1"/>
  <c r="R214" i="1"/>
  <c r="S214" i="1" s="1"/>
  <c r="T238" i="1"/>
  <c r="R238" i="1"/>
  <c r="S238" i="1" s="1"/>
  <c r="T262" i="1"/>
  <c r="R262" i="1"/>
  <c r="S262" i="1" s="1"/>
  <c r="T286" i="1"/>
  <c r="R286" i="1"/>
  <c r="S286" i="1" s="1"/>
  <c r="T370" i="1"/>
  <c r="R370" i="1"/>
  <c r="S370" i="1" s="1"/>
  <c r="T406" i="1"/>
  <c r="R406" i="1"/>
  <c r="S406" i="1" s="1"/>
  <c r="R13" i="1"/>
  <c r="S13" i="1" s="1"/>
  <c r="R18" i="1"/>
  <c r="S18" i="1" s="1"/>
  <c r="T30" i="1"/>
  <c r="R38" i="1"/>
  <c r="S38" i="1" s="1"/>
  <c r="T73" i="1"/>
  <c r="R81" i="1"/>
  <c r="S81" i="1" s="1"/>
  <c r="R88" i="1"/>
  <c r="S88" i="1" s="1"/>
  <c r="T107" i="1"/>
  <c r="R115" i="1"/>
  <c r="S115" i="1" s="1"/>
  <c r="R144" i="1"/>
  <c r="S144" i="1" s="1"/>
  <c r="T151" i="1"/>
  <c r="R183" i="1"/>
  <c r="S183" i="1" s="1"/>
  <c r="R204" i="1"/>
  <c r="S204" i="1" s="1"/>
  <c r="R224" i="1"/>
  <c r="S224" i="1" s="1"/>
  <c r="T243" i="1"/>
  <c r="T253" i="1"/>
  <c r="R263" i="1"/>
  <c r="S263" i="1" s="1"/>
  <c r="R273" i="1"/>
  <c r="S273" i="1" s="1"/>
  <c r="T284" i="1"/>
  <c r="R295" i="1"/>
  <c r="S295" i="1" s="1"/>
  <c r="R343" i="1"/>
  <c r="S343" i="1" s="1"/>
  <c r="R366" i="1"/>
  <c r="S366" i="1" s="1"/>
  <c r="T380" i="1"/>
  <c r="T335" i="1"/>
  <c r="R335" i="1"/>
  <c r="S335" i="1" s="1"/>
  <c r="R347" i="1"/>
  <c r="S347" i="1" s="1"/>
  <c r="T347" i="1"/>
  <c r="T359" i="1"/>
  <c r="R359" i="1"/>
  <c r="S359" i="1" s="1"/>
  <c r="T383" i="1"/>
  <c r="R383" i="1"/>
  <c r="S383" i="1" s="1"/>
  <c r="T407" i="1"/>
  <c r="R407" i="1"/>
  <c r="S407" i="1" s="1"/>
  <c r="T45" i="1"/>
  <c r="T52" i="1"/>
  <c r="T74" i="1"/>
  <c r="T122" i="1"/>
  <c r="T129" i="1"/>
  <c r="T152" i="1"/>
  <c r="R184" i="1"/>
  <c r="S184" i="1" s="1"/>
  <c r="R205" i="1"/>
  <c r="S205" i="1" s="1"/>
  <c r="R215" i="1"/>
  <c r="S215" i="1" s="1"/>
  <c r="R225" i="1"/>
  <c r="S225" i="1" s="1"/>
  <c r="R274" i="1"/>
  <c r="S274" i="1" s="1"/>
  <c r="R285" i="1"/>
  <c r="S285" i="1" s="1"/>
  <c r="R332" i="1"/>
  <c r="S332" i="1" s="1"/>
  <c r="T355" i="1"/>
  <c r="R400" i="1"/>
  <c r="S400" i="1" s="1"/>
  <c r="R11" i="1"/>
  <c r="P320" i="1"/>
  <c r="P132" i="1"/>
  <c r="P169" i="1"/>
  <c r="P130" i="1"/>
  <c r="P204" i="1"/>
  <c r="P121" i="1" l="1"/>
  <c r="P120" i="1"/>
  <c r="P119" i="1"/>
  <c r="P118" i="1"/>
  <c r="P117" i="1"/>
  <c r="P116" i="1"/>
  <c r="P115" i="1"/>
  <c r="P99" i="1" l="1"/>
  <c r="P100" i="1"/>
  <c r="P31" i="1" l="1"/>
  <c r="P25" i="1"/>
  <c r="P23" i="1"/>
  <c r="P390" i="1"/>
  <c r="P389" i="1"/>
  <c r="P388" i="1"/>
  <c r="P331" i="1"/>
  <c r="P329" i="1"/>
  <c r="P328" i="1"/>
  <c r="P327" i="1"/>
  <c r="P326" i="1"/>
  <c r="P236" i="1" l="1"/>
  <c r="P235" i="1"/>
  <c r="P174" i="1"/>
  <c r="P246" i="1"/>
  <c r="P365" i="1"/>
  <c r="P364" i="1"/>
  <c r="P366" i="1"/>
  <c r="P367" i="1"/>
  <c r="P368" i="1"/>
  <c r="P369" i="1"/>
  <c r="P391" i="1"/>
  <c r="P370" i="1"/>
  <c r="P377" i="1"/>
  <c r="P371" i="1"/>
  <c r="P378" i="1"/>
  <c r="P372" i="1"/>
  <c r="P379" i="1"/>
  <c r="P373" i="1"/>
  <c r="P380" i="1"/>
  <c r="P374" i="1"/>
  <c r="P381" i="1"/>
  <c r="P375" i="1"/>
  <c r="P338" i="1"/>
  <c r="P339" i="1"/>
  <c r="P340" i="1"/>
  <c r="P341" i="1"/>
  <c r="P342" i="1"/>
  <c r="P343" i="1"/>
  <c r="P344" i="1"/>
  <c r="P345" i="1"/>
  <c r="P323" i="1"/>
  <c r="P245" i="1"/>
  <c r="P155" i="1"/>
  <c r="P414" i="1"/>
  <c r="P412" i="1"/>
  <c r="P411" i="1"/>
  <c r="P410" i="1"/>
  <c r="P409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4" i="1"/>
  <c r="P387" i="1"/>
  <c r="P332" i="1"/>
  <c r="P330" i="1"/>
  <c r="P315" i="1"/>
  <c r="P314" i="1"/>
  <c r="P312" i="1"/>
  <c r="P310" i="1"/>
  <c r="P309" i="1"/>
  <c r="P306" i="1"/>
  <c r="P305" i="1"/>
  <c r="P304" i="1"/>
  <c r="P303" i="1"/>
  <c r="P302" i="1"/>
  <c r="P300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53" i="1"/>
  <c r="P252" i="1"/>
  <c r="P251" i="1"/>
  <c r="P250" i="1"/>
  <c r="P249" i="1"/>
  <c r="P243" i="1"/>
  <c r="P242" i="1"/>
  <c r="P241" i="1"/>
  <c r="P240" i="1"/>
  <c r="P239" i="1"/>
  <c r="P203" i="1"/>
  <c r="P202" i="1"/>
  <c r="P201" i="1"/>
  <c r="P200" i="1"/>
  <c r="P198" i="1"/>
  <c r="P197" i="1"/>
  <c r="P195" i="1"/>
  <c r="P193" i="1"/>
  <c r="P192" i="1"/>
  <c r="P191" i="1"/>
  <c r="P190" i="1"/>
  <c r="P189" i="1"/>
  <c r="P188" i="1"/>
  <c r="P187" i="1"/>
  <c r="P186" i="1"/>
  <c r="P185" i="1"/>
  <c r="P184" i="1"/>
  <c r="P178" i="1"/>
  <c r="P177" i="1"/>
  <c r="P176" i="1"/>
  <c r="P171" i="1"/>
  <c r="P168" i="1"/>
  <c r="P166" i="1"/>
  <c r="P165" i="1"/>
  <c r="P164" i="1"/>
  <c r="P163" i="1"/>
  <c r="P162" i="1"/>
  <c r="P175" i="1"/>
  <c r="P156" i="1"/>
  <c r="P152" i="1"/>
  <c r="P151" i="1"/>
  <c r="P150" i="1"/>
  <c r="P149" i="1"/>
  <c r="P148" i="1"/>
  <c r="P147" i="1"/>
  <c r="P146" i="1"/>
  <c r="P145" i="1"/>
  <c r="P144" i="1"/>
  <c r="P143" i="1"/>
  <c r="P141" i="1"/>
  <c r="P140" i="1"/>
  <c r="P139" i="1"/>
  <c r="P134" i="1"/>
  <c r="P129" i="1"/>
  <c r="P128" i="1"/>
  <c r="P127" i="1"/>
  <c r="P126" i="1"/>
  <c r="P125" i="1"/>
  <c r="P124" i="1"/>
  <c r="P123" i="1"/>
  <c r="P114" i="1"/>
  <c r="P109" i="1"/>
  <c r="P108" i="1"/>
  <c r="P107" i="1"/>
  <c r="P106" i="1"/>
  <c r="P105" i="1"/>
  <c r="P98" i="1"/>
  <c r="P97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4" i="1"/>
  <c r="P53" i="1"/>
  <c r="P52" i="1"/>
  <c r="P51" i="1"/>
  <c r="P50" i="1"/>
  <c r="P49" i="1"/>
  <c r="P48" i="1"/>
  <c r="P47" i="1"/>
  <c r="P46" i="1"/>
  <c r="P45" i="1"/>
  <c r="P44" i="1"/>
  <c r="P43" i="1"/>
  <c r="P41" i="1"/>
  <c r="P40" i="1"/>
  <c r="P39" i="1"/>
  <c r="P38" i="1"/>
  <c r="P37" i="1"/>
  <c r="P36" i="1"/>
  <c r="P34" i="1"/>
  <c r="P33" i="1"/>
  <c r="P29" i="1"/>
  <c r="P28" i="1"/>
  <c r="P27" i="1"/>
  <c r="P20" i="1"/>
  <c r="P19" i="1"/>
  <c r="P18" i="1"/>
  <c r="P17" i="1"/>
  <c r="P16" i="1"/>
  <c r="P15" i="1"/>
  <c r="P14" i="1"/>
  <c r="P13" i="1"/>
  <c r="P12" i="1"/>
  <c r="P11" i="1"/>
  <c r="P173" i="1" l="1"/>
  <c r="P161" i="1"/>
  <c r="P111" i="1"/>
  <c r="P113" i="1"/>
  <c r="P137" i="1"/>
  <c r="P136" i="1"/>
  <c r="P138" i="1"/>
  <c r="P154" i="1"/>
  <c r="P112" i="1"/>
  <c r="P316" i="1"/>
  <c r="P313" i="1"/>
  <c r="P311" i="1"/>
  <c r="P308" i="1"/>
  <c r="P301" i="1"/>
  <c r="P199" i="1"/>
  <c r="P196" i="1"/>
  <c r="S1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<sst xmlns="http://schemas.openxmlformats.org/spreadsheetml/2006/main" count="2765" uniqueCount="1073">
  <si>
    <t xml:space="preserve">Прайс лист на продукцию </t>
  </si>
  <si>
    <t>+7 495 128-2112</t>
  </si>
  <si>
    <t>+7 495 108-0659</t>
  </si>
  <si>
    <t>start@ameral.ru</t>
  </si>
  <si>
    <t>Артикул</t>
  </si>
  <si>
    <t>Описание</t>
  </si>
  <si>
    <t>Мощность</t>
  </si>
  <si>
    <t>Параметры сети питания</t>
  </si>
  <si>
    <t>Степень защиты</t>
  </si>
  <si>
    <t>Конвекционные нагреватели</t>
  </si>
  <si>
    <t>SNK-010-00</t>
  </si>
  <si>
    <t>AC 230V, 1F, 50 Гц</t>
  </si>
  <si>
    <t>SNK-020-00</t>
  </si>
  <si>
    <t>SNK-050-10</t>
  </si>
  <si>
    <t>SNK-060-10</t>
  </si>
  <si>
    <t>SNK-060-40</t>
  </si>
  <si>
    <t>SNK-080-10</t>
  </si>
  <si>
    <t>SNK-080-50</t>
  </si>
  <si>
    <t>SNK-100-30</t>
  </si>
  <si>
    <t>SNK-120-40</t>
  </si>
  <si>
    <t>SNK-150-40</t>
  </si>
  <si>
    <t>75х99х70 мм</t>
  </si>
  <si>
    <t>126х99х33 мм</t>
  </si>
  <si>
    <t>TBS-140</t>
  </si>
  <si>
    <t>34х42х63 мм</t>
  </si>
  <si>
    <t>нагрев</t>
  </si>
  <si>
    <t>TBS-240</t>
  </si>
  <si>
    <t>охлаждение</t>
  </si>
  <si>
    <t>TBS-160</t>
  </si>
  <si>
    <t>TBS-260</t>
  </si>
  <si>
    <t>MTM-410</t>
  </si>
  <si>
    <t>конденсат</t>
  </si>
  <si>
    <t>поликарбонат UL94 V-2</t>
  </si>
  <si>
    <t>GSV-1000</t>
  </si>
  <si>
    <t>IP54</t>
  </si>
  <si>
    <t>GSV-1100</t>
  </si>
  <si>
    <t>GSV-1500</t>
  </si>
  <si>
    <t>GSV-2000</t>
  </si>
  <si>
    <t>GSV-2500</t>
  </si>
  <si>
    <t>GSV-2600</t>
  </si>
  <si>
    <t>GSV-3000</t>
  </si>
  <si>
    <t>GSV-3100</t>
  </si>
  <si>
    <t>АБС пластик</t>
  </si>
  <si>
    <t>152х152х32,5 мм</t>
  </si>
  <si>
    <t>318х318х34 мм</t>
  </si>
  <si>
    <t>Фильтрующий материал IP54</t>
  </si>
  <si>
    <t>215х205 мм</t>
  </si>
  <si>
    <t>GSV-1101</t>
  </si>
  <si>
    <t>IP55</t>
  </si>
  <si>
    <t>GSV-1501</t>
  </si>
  <si>
    <t>GSV-2001</t>
  </si>
  <si>
    <t>GSV-2501</t>
  </si>
  <si>
    <t>GSV-2601</t>
  </si>
  <si>
    <t>GSV-3001</t>
  </si>
  <si>
    <t>GSV-3101</t>
  </si>
  <si>
    <t>Выходные/входные фильтры Silart. Габариты: 119х119х28 мм.  IP55</t>
  </si>
  <si>
    <t>Фильтрующий материал IP55</t>
  </si>
  <si>
    <t>G0825-D12X-7PBHL</t>
  </si>
  <si>
    <t>80х80х25 мм</t>
  </si>
  <si>
    <t>DC 12V</t>
  </si>
  <si>
    <t>G1238-D12X-7PBHL</t>
  </si>
  <si>
    <t>120х120х38 мм</t>
  </si>
  <si>
    <t>G1238-D24X-7PBHL</t>
  </si>
  <si>
    <t>DC 24V</t>
  </si>
  <si>
    <t>G1238-D48X-7PBHL</t>
  </si>
  <si>
    <t>DC 48V</t>
  </si>
  <si>
    <t>G1750-D24X-7PBHL</t>
  </si>
  <si>
    <t>172х150х51 мм</t>
  </si>
  <si>
    <t>Осевые вентиляторы переменного тока (подшипник качения)</t>
  </si>
  <si>
    <t>G0825-A22X-7PBHL</t>
  </si>
  <si>
    <t>G0925-A22X-6PBHL</t>
  </si>
  <si>
    <t>92х92х25 мм</t>
  </si>
  <si>
    <t>G1225-A22X-7PBHL</t>
  </si>
  <si>
    <t>120х120х25 мм</t>
  </si>
  <si>
    <t>G1238-A22X-5PBHL</t>
  </si>
  <si>
    <t>G1238-A38X-5PBHL</t>
  </si>
  <si>
    <t>G1750-A22X-5PBHL</t>
  </si>
  <si>
    <t>G2260-A22C-5PBHL</t>
  </si>
  <si>
    <t>D222х60 мм</t>
  </si>
  <si>
    <t>G2880-A22C-7MBHL</t>
  </si>
  <si>
    <t>280х280х80 мм</t>
  </si>
  <si>
    <t>Материал</t>
  </si>
  <si>
    <t>Светильники</t>
  </si>
  <si>
    <t>Cкидка</t>
  </si>
  <si>
    <t>Silart</t>
  </si>
  <si>
    <t>SNB-030-000</t>
  </si>
  <si>
    <t>SNB-050-000</t>
  </si>
  <si>
    <t>SNB-060-000</t>
  </si>
  <si>
    <t>SNB-080-100</t>
  </si>
  <si>
    <t>SNB-100-300</t>
  </si>
  <si>
    <t>SNB-120-300</t>
  </si>
  <si>
    <t>SNB-150-300</t>
  </si>
  <si>
    <t>SNB-180-500</t>
  </si>
  <si>
    <t>SNB-210-500</t>
  </si>
  <si>
    <t>Темпер. макс, ºС</t>
  </si>
  <si>
    <t>SNV-640-000</t>
  </si>
  <si>
    <t>SNV-880-000</t>
  </si>
  <si>
    <t>SNV-408-200</t>
  </si>
  <si>
    <t>SNV-409-220</t>
  </si>
  <si>
    <t>SNV-412-200</t>
  </si>
  <si>
    <t>SNV-415-220</t>
  </si>
  <si>
    <t>SNV-424-200</t>
  </si>
  <si>
    <t>SNV-424-220</t>
  </si>
  <si>
    <t>SNV-633-220</t>
  </si>
  <si>
    <t>SNV-633-440</t>
  </si>
  <si>
    <t>SNV-620-000</t>
  </si>
  <si>
    <t>SNV-625-000</t>
  </si>
  <si>
    <t>SNV-845-000</t>
  </si>
  <si>
    <t>126x99x93 мм</t>
  </si>
  <si>
    <t>46х67х54 мм</t>
  </si>
  <si>
    <t>Устройства управления и контроля серии MALTA</t>
  </si>
  <si>
    <t>TFM-030</t>
  </si>
  <si>
    <t>TFM-040</t>
  </si>
  <si>
    <t>TSM-510</t>
  </si>
  <si>
    <t>Осевые вентиляторы переменного тока (подшипник скольжения)</t>
  </si>
  <si>
    <t>G0825-A22X-7PSHL</t>
  </si>
  <si>
    <t>G1238-A22X-5PSHL</t>
  </si>
  <si>
    <t>Волокно полиолефина / Polyolefin fiber</t>
  </si>
  <si>
    <t>Гигростат механический Silart. Уставка: 40-90% отн. влажности. Контакт: 1СО (1 ПК). Монтаж на Din-рейку.</t>
  </si>
  <si>
    <t>Контакты</t>
  </si>
  <si>
    <t>1NO (1 НО)</t>
  </si>
  <si>
    <t>1CO (1 ПК)</t>
  </si>
  <si>
    <t>1NC (1 НЗ)</t>
  </si>
  <si>
    <t>39х60х42,4мм</t>
  </si>
  <si>
    <t>39х60х53,3 мм</t>
  </si>
  <si>
    <t>Измен,%</t>
  </si>
  <si>
    <t>SNV-635-000</t>
  </si>
  <si>
    <t>SNK-104-30</t>
  </si>
  <si>
    <t>SNT-010-010</t>
  </si>
  <si>
    <t>SNT-020-010</t>
  </si>
  <si>
    <t>SNT-030-110</t>
  </si>
  <si>
    <t>SNT-050-110</t>
  </si>
  <si>
    <t>SNT-060-210</t>
  </si>
  <si>
    <t>SNT-080-310</t>
  </si>
  <si>
    <t>SNT-100-410</t>
  </si>
  <si>
    <t>SNT-120-510</t>
  </si>
  <si>
    <t>10</t>
  </si>
  <si>
    <t>20</t>
  </si>
  <si>
    <t>30</t>
  </si>
  <si>
    <t>50</t>
  </si>
  <si>
    <t>60</t>
  </si>
  <si>
    <t>75</t>
  </si>
  <si>
    <t>100</t>
  </si>
  <si>
    <t>120</t>
  </si>
  <si>
    <t>52</t>
  </si>
  <si>
    <t>94</t>
  </si>
  <si>
    <t>140</t>
  </si>
  <si>
    <t>152</t>
  </si>
  <si>
    <t>158</t>
  </si>
  <si>
    <t>165</t>
  </si>
  <si>
    <t>186</t>
  </si>
  <si>
    <t>AC/DC 110-230V, 1F, 50 Гц</t>
  </si>
  <si>
    <t>Вес, кг</t>
  </si>
  <si>
    <t>400</t>
  </si>
  <si>
    <t>45</t>
  </si>
  <si>
    <t>32</t>
  </si>
  <si>
    <t>Термоэлектрические охладители Пельтье серии TAA</t>
  </si>
  <si>
    <t>TAA-100-24</t>
  </si>
  <si>
    <t>TAA-100-48</t>
  </si>
  <si>
    <t>TAA-200-24</t>
  </si>
  <si>
    <t>TAA-200-48</t>
  </si>
  <si>
    <t>TAA-300-24</t>
  </si>
  <si>
    <t>TAA-300-48</t>
  </si>
  <si>
    <t>TAA-400-24</t>
  </si>
  <si>
    <t>TAA-400-48</t>
  </si>
  <si>
    <t>200</t>
  </si>
  <si>
    <t>300</t>
  </si>
  <si>
    <t>6,5</t>
  </si>
  <si>
    <t>8</t>
  </si>
  <si>
    <t>9</t>
  </si>
  <si>
    <t>9,5</t>
  </si>
  <si>
    <t>GSV-1010</t>
  </si>
  <si>
    <t>GSV-1120</t>
  </si>
  <si>
    <t>GSV-1510</t>
  </si>
  <si>
    <t>GSV-1520</t>
  </si>
  <si>
    <t>GSV-1540</t>
  </si>
  <si>
    <t>GSV-2020</t>
  </si>
  <si>
    <t>GSV-2040</t>
  </si>
  <si>
    <t>GSV-2520</t>
  </si>
  <si>
    <t>119x119x58</t>
  </si>
  <si>
    <t>152x152x75</t>
  </si>
  <si>
    <t>204x204x98</t>
  </si>
  <si>
    <t>250x250x118</t>
  </si>
  <si>
    <t>78</t>
  </si>
  <si>
    <t>280</t>
  </si>
  <si>
    <t>GSM-101</t>
  </si>
  <si>
    <t>GSM-151</t>
  </si>
  <si>
    <t>GSM-201</t>
  </si>
  <si>
    <t>GSM-251</t>
  </si>
  <si>
    <t>GSM-301</t>
  </si>
  <si>
    <t>Источники питания на DIN рейку</t>
  </si>
  <si>
    <t>PSM-005</t>
  </si>
  <si>
    <t>Блок питания, 5 Вт. Uвх=AC/DC 85-264 V</t>
  </si>
  <si>
    <r>
      <t xml:space="preserve">Термостат механический Silart, регулируемый. t уставки: -20…+40 </t>
    </r>
    <r>
      <rPr>
        <vertAlign val="superscript"/>
        <sz val="11"/>
        <color theme="1"/>
        <rFont val="Calibri"/>
        <family val="2"/>
        <charset val="204"/>
        <scheme val="minor"/>
      </rPr>
      <t>o</t>
    </r>
    <r>
      <rPr>
        <sz val="11"/>
        <color theme="1"/>
        <rFont val="Calibri"/>
        <family val="2"/>
        <charset val="238"/>
        <scheme val="minor"/>
      </rPr>
      <t>С. Контакты: 1NC (управление обогревом). Коммутации нагрузки: при AC - 250V/16A; при DC - 72V/30Вт (2,4A). Монтаж на Din-рейку. Монтаж на Din-рейку.</t>
    </r>
  </si>
  <si>
    <r>
      <t xml:space="preserve">Термостат механический Silart, регулируемый. t уставки: 0…+60 </t>
    </r>
    <r>
      <rPr>
        <vertAlign val="superscript"/>
        <sz val="11"/>
        <color theme="1"/>
        <rFont val="Calibri"/>
        <family val="2"/>
        <charset val="204"/>
        <scheme val="minor"/>
      </rPr>
      <t>o</t>
    </r>
    <r>
      <rPr>
        <sz val="11"/>
        <color theme="1"/>
        <rFont val="Calibri"/>
        <family val="2"/>
        <charset val="238"/>
        <scheme val="minor"/>
      </rPr>
      <t>С. Контакты: 1NC (управление обогревом). Коммутации нагрузки: при AC - 250V/16A; при DC - 72V/30Вт (2,4A). Монтаж на Din-рейку. Монтаж на Din-рейку.</t>
    </r>
  </si>
  <si>
    <r>
      <t xml:space="preserve">Термостат механический Silart, регулируемый. t уставки: -20…+40 </t>
    </r>
    <r>
      <rPr>
        <vertAlign val="superscript"/>
        <sz val="11"/>
        <color theme="1"/>
        <rFont val="Calibri"/>
        <family val="2"/>
        <charset val="204"/>
        <scheme val="minor"/>
      </rPr>
      <t>o</t>
    </r>
    <r>
      <rPr>
        <sz val="11"/>
        <color theme="1"/>
        <rFont val="Calibri"/>
        <family val="2"/>
        <charset val="238"/>
        <scheme val="minor"/>
      </rPr>
      <t>С. Контакты: 1NО (управление охлаждением). Коммутации нагрузки: при AC - 250V/16A; при DC - 72V/30Вт (2,4A). Монтаж на Din-рейку. Монтаж на Din-рейку.</t>
    </r>
  </si>
  <si>
    <r>
      <t xml:space="preserve">Термостат механический Silart, регулируемый. t уставки: 0…+60 </t>
    </r>
    <r>
      <rPr>
        <vertAlign val="superscript"/>
        <sz val="11"/>
        <color theme="1"/>
        <rFont val="Calibri"/>
        <family val="2"/>
        <charset val="204"/>
        <scheme val="minor"/>
      </rPr>
      <t>o</t>
    </r>
    <r>
      <rPr>
        <sz val="11"/>
        <color theme="1"/>
        <rFont val="Calibri"/>
        <family val="2"/>
        <charset val="238"/>
        <scheme val="minor"/>
      </rPr>
      <t>С. Контакты: 1NО (управление охлаждением). Коммутации нагрузки: при AC - 250V/16A; при DC - 72V/30Вт (2,4A). Монтаж на Din-рейку. Монтаж на Din-рейку.</t>
    </r>
  </si>
  <si>
    <r>
      <t xml:space="preserve">Термостат механический Silart, регулируемый, t уставки: 0…+60 </t>
    </r>
    <r>
      <rPr>
        <vertAlign val="superscript"/>
        <sz val="11"/>
        <color theme="1"/>
        <rFont val="Calibri"/>
        <family val="2"/>
        <charset val="204"/>
        <scheme val="minor"/>
      </rPr>
      <t>o</t>
    </r>
    <r>
      <rPr>
        <sz val="11"/>
        <color theme="1"/>
        <rFont val="Calibri"/>
        <family val="2"/>
        <charset val="238"/>
        <scheme val="minor"/>
      </rPr>
      <t>С. Гистерезис: 1 К. Контакты: 1CO (переключающий). Коммутации нагрузки: AC 24V/16A. Монтаж на Din-рейку. Монтаж на Din-рейку.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</si>
  <si>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65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230V, 1F, 50 Гц. Степень защиты IP54, класс очистки G3. Монтажный проем: 125х125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</si>
  <si>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16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230V, 1F, 50 Гц. Степень защиты IP54, класс очистки G3. Монтажный проем: 92х92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</si>
  <si>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34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230V, 1F, 50 Гц. Степень защиты IP54, класс очистки G3. Монтажный проем: 92х92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</si>
  <si>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105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230V, 1F, 50 Гц. Степень защиты IP54, класс очистки G3. Монтажный проем: 177х177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</si>
  <si>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210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230V, 1F, 50 Гц. Степень защиты IP54, класс очистки G3. Монтажный проем: 223х223 мм.</t>
    </r>
  </si>
  <si>
    <t>Подключение</t>
  </si>
  <si>
    <t>Нагреватель конвекционный Silart, 10 Вт. U пит=AC/DC 230V. Габариты: 80х35х60 мм. Крепление на Din-рейку.</t>
  </si>
  <si>
    <t>Нагреватель конвекционный Silart, 20 Вт. U пит=AC/DC 230V. Габариты: 80х35х60 мм. Крепление на Din-рейку.</t>
  </si>
  <si>
    <t>Нагреватель конвекционный Silart, 45 Вт. U пит=AC/DC 230V. Габариты: 80х36х80 мм. Крепление на Din-рейку.</t>
  </si>
  <si>
    <t>Нагреватель конвекционный Silart, 60 Вт. U пит=AC/DC 230V. Габариты: 80х36х80 мм. Крепление на Din-рейку.</t>
  </si>
  <si>
    <t>Нагреватель конвекционный Silart, 60 Вт. U пит=AC/DC 230V. Габариты: 150х36х80 мм. Крепление на Din-рейку.</t>
  </si>
  <si>
    <t>Нагреватель конвекционный Silart, 75 Вт. U пит=AC/DC 230V. Габариты: 80х36х80 мм. Крепление на Din-рейку.</t>
  </si>
  <si>
    <t>Нагреватель конвекционный Silart, 75 Вт. U пит=AC/DC 230V. Габариты: 175х36х80 мм. Крепление на Din-рейку.</t>
  </si>
  <si>
    <t>Нагреватель конвекционный Silart, 100 Вт. U пит=AC/DC 230V. Габариты: 120х36х80 мм. Крепление на Din-рейку.</t>
  </si>
  <si>
    <t>Нагреватель конвекционный Silart, 120 Вт. U пит=AC/DC 230V. Габариты: 150х36х80 мм. Крепление на Din-рейку.</t>
  </si>
  <si>
    <t>Нагреватель конвекционный Silart, 150 Вт. U пит=AC/DC 230V. Габариты: 150х36х80 мм. Крепление на Din-рейку.</t>
  </si>
  <si>
    <t>Нагреватель конвекционный Silart, 170 Вт. U пит=AC/DC 230V. Габариты: 200х36х80 мм. Крепление на Din-рейку.</t>
  </si>
  <si>
    <t>80х60х35 мм</t>
  </si>
  <si>
    <t>80х80х35 мм</t>
  </si>
  <si>
    <t>80х150х35 мм</t>
  </si>
  <si>
    <t>80х175х35 мм</t>
  </si>
  <si>
    <t>80х120х35 мм</t>
  </si>
  <si>
    <r>
      <t>Провод 2x 0,5 мм</t>
    </r>
    <r>
      <rPr>
        <vertAlign val="superscript"/>
        <sz val="11"/>
        <color theme="1"/>
        <rFont val="Calibri"/>
        <family val="2"/>
        <charset val="204"/>
        <scheme val="minor"/>
      </rPr>
      <t>2</t>
    </r>
    <r>
      <rPr>
        <sz val="11"/>
        <color theme="1"/>
        <rFont val="Calibri"/>
        <family val="2"/>
        <charset val="238"/>
        <scheme val="minor"/>
      </rPr>
      <t xml:space="preserve"> (20 AWG), L=450 мм</t>
    </r>
  </si>
  <si>
    <t>80х200х35 мм</t>
  </si>
  <si>
    <t>SNB-030-010</t>
  </si>
  <si>
    <t>SNB-080-110</t>
  </si>
  <si>
    <t>SNB-100-310</t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</si>
  <si>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280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230V, 1F, 50 Гц. Степень защиты IP54, класс очистки G3. Монтажный проем: 223х223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</si>
  <si>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500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230V, 1F, 50 Гц. Степень защиты IP54, класс очистки G3. Монтажный проем: 291х291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</si>
  <si>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800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230V, 1F, 50 Гц. Степень защиты IP54, класс очистки G3. Монтажный проем: 291х291 мм.</t>
    </r>
  </si>
  <si>
    <t>GSV-1530</t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</si>
  <si>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65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400V. Степень защиты IP54, класс очистки G3. Монтажный проем: 125х125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</si>
  <si>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78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12V. Степень защиты IP54, класс очистки G3. Монтажный проем: 125х125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</si>
  <si>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32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12V. Степень защиты IP54, класс очистки G3. Монтажный проем: 92х92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</si>
  <si>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32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24V. Степень защиты IP54, класс очистки G3. Монтажный проем: 92х92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</si>
  <si>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78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24V. Степень защиты IP54, класс очистки G3. Монтажный проем: 125х125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</si>
  <si>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78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48V. Степень защиты IP54, класс очистки G3. Монтажный проем: 125х125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</si>
  <si>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120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48V. Степень защиты IP54, класс очистки G3. Монтажный проем: 177х177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</si>
  <si>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120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24V. Степень защиты IP54, класс очистки G3. Монтажный проем: 177х177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</si>
  <si>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280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24V. Степень защиты IP54, класс очистки G3. Монтажный проем: 223х223 мм.</t>
    </r>
  </si>
  <si>
    <t>Выходные/входные фильтры Silart. Габариты: 119х119х28 мм.  IP54</t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</si>
  <si>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30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230V, 1F, 50 Гц. Степень защиты IP55, класс очистки G4. Монтажный проем: 92х92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</si>
  <si>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59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230V, 1F, 50 Гц. Степень защиты IP55, класс очистки G4. Монтажный проем: 125х125 мм.</t>
    </r>
  </si>
  <si>
    <t>GSV-1531</t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</si>
  <si>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59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400V. Степень защиты IP55, класс очистки G4. Монтажный проем: 125х125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</si>
  <si>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96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230V, 1F, 50 Гц. Степень защиты IP55, класс очистки G4. Монтажный проем: 177х177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</si>
  <si>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193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230V, 1F, 50 Гц. Степень защиты IP55, класс очистки G4. Монтажный проем: 223х223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</si>
  <si>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255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230V, 1F, 50 Гц. Степень защиты IP55, класс очистки G4. Монтажный проем: 223х223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</si>
  <si>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475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230V, 1F, 50 Гц. Степень защиты IP55, класс очистки G4. Монтажный проем: 291х291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</si>
  <si>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736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230V, 1F, 50 Гц. Степень защиты IP55, класс очистки G4. Монтажный проем: 291х291 мм.</t>
    </r>
  </si>
  <si>
    <t>GSV-1011</t>
  </si>
  <si>
    <t>GSV-1511</t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</si>
  <si>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71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12V. Степень защиты IP55, класс очистки G4. Монтажный проем: 125х125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</si>
  <si>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28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12V. Степень защиты IP55, класс очистки G4. Монтажный проем: 92х92 мм.</t>
    </r>
  </si>
  <si>
    <t>GSV-1521</t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</si>
  <si>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71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24V. Степень защиты IP55, класс очистки G4. Монтажный проем: 125х125 мм.</t>
    </r>
  </si>
  <si>
    <t>GSV-1541</t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</si>
  <si>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71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48V. Степень защиты IP55, класс очистки G4. Монтажный проем: 125х125 мм.</t>
    </r>
  </si>
  <si>
    <t>GSV-2011</t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</si>
  <si>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110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12V. Степень защиты IP55, класс очистки G4. Монтажный проем: 177х177 мм.</t>
    </r>
  </si>
  <si>
    <t>GSV-2021</t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</si>
  <si>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110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24V. Степень защиты IP55, класс очистки G4. Монтажный проем: 177х177 мм.</t>
    </r>
  </si>
  <si>
    <t>GSV-2041</t>
  </si>
  <si>
    <t>GSV-2521</t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</si>
  <si>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110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48V. Степень защиты IP55, класс очистки G4. Монтажный проем: 177х177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</si>
  <si>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257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24V. Степень защиты IP55, класс очистки G4. Монтажный проем: 223х223 мм.</t>
    </r>
  </si>
  <si>
    <t>GSV-2010</t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</si>
  <si>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120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12V. Степень защиты IP54, класс очистки G3. Монтажный проем: 177х177 мм.</t>
    </r>
  </si>
  <si>
    <t>Осевой вентилятор, c подшипниками качения, воздушный поток до 69 м3/час. Габариты: 80х80х25 мм. Uпит: DC 12V, подключение проводом.</t>
  </si>
  <si>
    <t>Осевой вентилятор, c подшипниками качения, воздушный поток до 193 м3/час. Габариты: 120х120х38 мм. Uпит: DC 12V, подключение проводом.</t>
  </si>
  <si>
    <t>Осевой вентилятор, c подшипниками качения, воздушный поток до 193 м3/час. Габариты: 120х120х38 мм. Uпит: DC 24V, подключение проводом.</t>
  </si>
  <si>
    <t>Осевой вентилятор, c подшипниками качения, воздушный поток до 193 м3/час. Габариты: 120х120х38 мм. Uпит: DC 48V, подключение проводом.</t>
  </si>
  <si>
    <t>Осевые вентиляторы постоянного тока (подшипник качения)</t>
  </si>
  <si>
    <t>Осевой вентилятор, c подшипниками качения, воздушный поток до 475 м3/час. Габариты: 120х120х38 мм. Uпит: DC 48V, подключение проводом.</t>
  </si>
  <si>
    <t>Осевой вентилятор, c подшипниками качения, до 115 м3/час. Габариты: 120х120х25 мм. Uпит: AC 230V, подключение проводом.</t>
  </si>
  <si>
    <t>Осевой вентилятор, c подшипниками качения, до 323 м3/час. Габариты: 172х150х51 мм. Uпит: AC 230V, подключение проводом.</t>
  </si>
  <si>
    <t>Осевой вентилятор, c подшипниками качения, до 160 м3/час. Габариты: 120х120х38 мм. Uпит: AC 380V, подключение проводом.</t>
  </si>
  <si>
    <t>Осевой вентилятор, c подшипниками качения, до 32 м3/час. Габариты: 80х80х25 мм. Uпит: AC 230V, подключение проводом.</t>
  </si>
  <si>
    <t>Осевой вентилятор, c подшипниками качения, до 51 м3/час. Габариты: 92х92х25 мм. Uпит: AC 230V, подключение проводом.</t>
  </si>
  <si>
    <t>Осевой вентилятор, c подшипниками качения, до 730 м3/час. Габариты: d222х60 мм. Uпит: AC 230V, подключение проводом.</t>
  </si>
  <si>
    <t>Осевой вентилятор, c подшипниками качения, до 1865 м3/час. Габариты: 280х280х80 мм. Uпит: AC 230V, подключение проводом.</t>
  </si>
  <si>
    <t>Осевой вентилятор, c подшипниками скольжения, до 32 м3/час. Габариты: 80х80х25 мм. Uпит: AC 230V, подключение проводом.</t>
  </si>
  <si>
    <t>Осевой вентилятор, c подшипниками скольжения, до 160 м3/час. Габариты: 120х120х38 мм. Uпит: AC 230V, подключение проводом.</t>
  </si>
  <si>
    <t>Тепловентиляторы SNV</t>
  </si>
  <si>
    <t>SNB-050-010</t>
  </si>
  <si>
    <t>SNB-060-010</t>
  </si>
  <si>
    <t>SNB-120-310</t>
  </si>
  <si>
    <t>SNB-150-310</t>
  </si>
  <si>
    <t>SNB-180-510</t>
  </si>
  <si>
    <t>85х60х40 мм</t>
  </si>
  <si>
    <t>85х80х40 мм</t>
  </si>
  <si>
    <t>85х120х40 мм</t>
  </si>
  <si>
    <t>SNB-210-510</t>
  </si>
  <si>
    <t>85х175х40 мм</t>
  </si>
  <si>
    <t>GSM-100</t>
  </si>
  <si>
    <t>GSM-150</t>
  </si>
  <si>
    <t>GSM-200</t>
  </si>
  <si>
    <t>GSM-250</t>
  </si>
  <si>
    <t>GSM-300</t>
  </si>
  <si>
    <t>Крышные вентиляторы серии GRM</t>
  </si>
  <si>
    <t>351х137х351 мм</t>
  </si>
  <si>
    <t>GRM-190-00</t>
  </si>
  <si>
    <t>GRM-220-00</t>
  </si>
  <si>
    <t>GRM-190-01</t>
  </si>
  <si>
    <t>GRM-220-01</t>
  </si>
  <si>
    <t>SNT-032-010</t>
  </si>
  <si>
    <t>Нагреватель конвекционный Silart, 10 Вт. U пит=AC/DC 110-230V. Габариты ШВГ: 65x60x23 мм. Крепление на Din-рейку.</t>
  </si>
  <si>
    <t>Нагреватель конвекционный Silart, 50 Вт. U пит=AC/DC 110-230V. Габариты, ШВГ: 65x80x23 мм. Крепление на Din-рейку.</t>
  </si>
  <si>
    <t>Нагреватель конвекционный Silart, 30 Вт. U пит=AC/DC 110-230V. Габариты, ШВГ: 65x80x23 мм. Крепление на Din-рейку.</t>
  </si>
  <si>
    <t>Нагреватель конвекционный Silart, 20 Вт. U пит=AC/DC 110-230V. Габариты, ШВГ: 65x60x23 мм. Крепление на Din-рейку.</t>
  </si>
  <si>
    <t>Нагреватель конвекционный Silart, 25-30 Вт. U пит=AC/DC 12-22V. Габариты, ШВГ: 65x80x23 мм. Крепление на Din-рейку.</t>
  </si>
  <si>
    <t>AC/DC 12-24V</t>
  </si>
  <si>
    <t>Нагреватель конвекционный Silart, 60 Вт. U пит=AC/DC 110-230V. Габариты, ШВГ: 65x100x23 мм. Крепление на Din-рейку.</t>
  </si>
  <si>
    <t>Нагреватель конвекционный Silart, 75 Вт. U пит=AC/DC 110-230V. Габариты, ШВГ: 65x120x23 мм. Крепление на Din-рейку.</t>
  </si>
  <si>
    <t>Нагреватель конвекционный Silart, 100 Вт. U пит=AC/DC 110-230V. Габариты, ШВГ: 65x150x23 мм. Крепление на Din-рейку.</t>
  </si>
  <si>
    <t>Нагреватель конвекционный Silart, 120 Вт. U пит=AC/DC 110-230V. Габариты, ШВГ: 65x175x23 мм. Крепление на Din-рейку.</t>
  </si>
  <si>
    <t>SNT-024-010</t>
  </si>
  <si>
    <t>Нагреватель конвекционный Silart, 20-22 Вт. U пит=AC/DC 12-22V. Габариты, ШВГ: 65x80x23 мм. Крепление на Din-рейку.</t>
  </si>
  <si>
    <t>65 x 60 x 23</t>
  </si>
  <si>
    <t>65 x 80 x 23</t>
  </si>
  <si>
    <t>65 x 100 x 23</t>
  </si>
  <si>
    <t>65 x 120 x 23</t>
  </si>
  <si>
    <t>65 x 150 x 23</t>
  </si>
  <si>
    <t>65 x 175 x 23</t>
  </si>
  <si>
    <t>Группа</t>
  </si>
  <si>
    <t>SNB-052-000</t>
  </si>
  <si>
    <t>40-45</t>
  </si>
  <si>
    <t>SNB-052-010</t>
  </si>
  <si>
    <t>GRM-250-00</t>
  </si>
  <si>
    <t>GRM-250-01</t>
  </si>
  <si>
    <t>GRM-280-00</t>
  </si>
  <si>
    <t>GRM-280-01</t>
  </si>
  <si>
    <t>440x440x180 мм</t>
  </si>
  <si>
    <t>Крышный вентилятор Silart, воздушный поток 495 м3/час. Габариты: 351х137х351 мм. U=AC 230V</t>
  </si>
  <si>
    <t>Крышный вентилятор Silart, воздушный поток 780 м3/час. Габариты: 351х137х351 мм. U=AC 230V</t>
  </si>
  <si>
    <t>Крышный вентилятор Silart, воздушный поток 346 м3/час. Габариты: 351х137х351 мм. U=AC 230V</t>
  </si>
  <si>
    <t>Крышный вентилятор Silart, воздушный поток 500 м3/час. Габариты: 351х137х351 мм. U=AC 230V</t>
  </si>
  <si>
    <t>Крышный вентилятор Silart, воздушный поток 1220 м3/час. Габариты: 440x440x180 мм. U=AC 230V</t>
  </si>
  <si>
    <t>Крышный вентилятор Silart, воздушный поток 850 м3/час. Габариты: 440x440x180 мм. U=AC 230V</t>
  </si>
  <si>
    <t>Крышный вентилятор Silart, воздушный поток 1950 м3/час. Габариты: 440x440x180 мм. U=AC 230V</t>
  </si>
  <si>
    <t>Крышный вентилятор Silart, воздушный поток 1400 м3/час. Габариты: 440x440x180 мм. U=AC 230V</t>
  </si>
  <si>
    <t>GSV-2030</t>
  </si>
  <si>
    <t>AC 380V</t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</si>
  <si>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105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380V, 50 Гц. Степень защиты IP54, класс очистки G3. Монтажный проем: 177х177 мм.</t>
    </r>
  </si>
  <si>
    <t>SLV-1500</t>
  </si>
  <si>
    <t>SLV-1510</t>
  </si>
  <si>
    <t>SLV-1520</t>
  </si>
  <si>
    <t>SLV-1540</t>
  </si>
  <si>
    <t>SLV-1501</t>
  </si>
  <si>
    <t>SLV-1511</t>
  </si>
  <si>
    <t>SLV-1521</t>
  </si>
  <si>
    <t>SLV-1541</t>
  </si>
  <si>
    <t>Выходные/входные фильтры. IP54</t>
  </si>
  <si>
    <t>Выходные/входные фильтры. IP55</t>
  </si>
  <si>
    <t>SLF-150</t>
  </si>
  <si>
    <t>SLF-151</t>
  </si>
  <si>
    <t>152х152х29,5 мм</t>
  </si>
  <si>
    <t>Выходные/входные фильтры Silart. Габариты: 152х152х29,5 мм. IP54</t>
  </si>
  <si>
    <t>Выходные/входные фильтры Silart. Габариты: 152х152х29,5 мм. IP55</t>
  </si>
  <si>
    <t>85x100x41</t>
  </si>
  <si>
    <t>85x179x41</t>
  </si>
  <si>
    <t>85x120x41</t>
  </si>
  <si>
    <t>85x160x41</t>
  </si>
  <si>
    <t>SNB-250-500</t>
  </si>
  <si>
    <t>SNB-300-600</t>
  </si>
  <si>
    <t>85x215x41</t>
  </si>
  <si>
    <t>85x250x41</t>
  </si>
  <si>
    <t>Нагреватель конвекционный Silart, 40-45 Вт. U пит=AC/DC 12-24V. Габариты: 85x100x41 мм. Крепление на Din-рейку.</t>
  </si>
  <si>
    <t>Нагреватель конвекционный Silart, 40-45 Вт. U пит=AC/DC 12-24V. Габариты: 85х60х40 мм. Крепление на Din-рейку.</t>
  </si>
  <si>
    <t>SNB-250-510</t>
  </si>
  <si>
    <t>SNB-300-610</t>
  </si>
  <si>
    <t>85x175x40</t>
  </si>
  <si>
    <t>85x210x40</t>
  </si>
  <si>
    <t>Клеммы Push-In, 2P.</t>
  </si>
  <si>
    <t>SNV-408-100</t>
  </si>
  <si>
    <t>SNV-412-100</t>
  </si>
  <si>
    <t>SNV-424-100</t>
  </si>
  <si>
    <t>SNV-615-000</t>
  </si>
  <si>
    <t>SNV-860-000</t>
  </si>
  <si>
    <t>SNK-034-00</t>
  </si>
  <si>
    <t>Клеммы керамические</t>
  </si>
  <si>
    <t>STP-2040</t>
  </si>
  <si>
    <t>STP-3040</t>
  </si>
  <si>
    <t>STP-2060</t>
  </si>
  <si>
    <t>STP-3060</t>
  </si>
  <si>
    <t>STP-2100</t>
  </si>
  <si>
    <t>STP-3100</t>
  </si>
  <si>
    <t>21x16x18</t>
  </si>
  <si>
    <t>33x16x18</t>
  </si>
  <si>
    <t>24x21x22</t>
  </si>
  <si>
    <t>38x21x22</t>
  </si>
  <si>
    <t>34x23x31</t>
  </si>
  <si>
    <t>53x23x31</t>
  </si>
  <si>
    <t>--</t>
  </si>
  <si>
    <t>Клемма керамическая Silart. 2 полюса, 4 мм2, винтовые. Un=400V, Imax=32A</t>
  </si>
  <si>
    <t>Клемма керамическая Silart. 3 полюса, 4 мм2, винтовые. Un=400V, Imax=32A</t>
  </si>
  <si>
    <t>Клемма керамическая Silart. 2 полюса, 6 мм2, винтовые. Un=400V, Imax=41A</t>
  </si>
  <si>
    <t>Клемма керамическая Silart. 3 полюса, 6 мм2, винтовые. Un=400V, Imax=41A</t>
  </si>
  <si>
    <t>Клемма керамическая Silart. 2 полюса, 10 мм2, винтовые. Un=400V, Imax=57A</t>
  </si>
  <si>
    <t>Клемма керамическая Silart. 3 полюса, 10 мм2, винтовые. Un=400V, Imax=57A</t>
  </si>
  <si>
    <t>NLV-1000</t>
  </si>
  <si>
    <t>NLV-1100</t>
  </si>
  <si>
    <t>NLV-1500</t>
  </si>
  <si>
    <t>NLV-2000</t>
  </si>
  <si>
    <t>NLV-2030</t>
  </si>
  <si>
    <t>NLV-2500</t>
  </si>
  <si>
    <t>NLV-2600</t>
  </si>
  <si>
    <t>NLV-3000</t>
  </si>
  <si>
    <t>NLV-3100</t>
  </si>
  <si>
    <t>119x119x58 мм</t>
  </si>
  <si>
    <t>152x152x75 мм</t>
  </si>
  <si>
    <t>204x204x98 мм</t>
  </si>
  <si>
    <t>250x250x118 мм</t>
  </si>
  <si>
    <t>250x250x99 мм</t>
  </si>
  <si>
    <t>318x318x139 мм</t>
  </si>
  <si>
    <t>318x318x119 мм</t>
  </si>
  <si>
    <t>NLV-1510</t>
  </si>
  <si>
    <t>NLV-1520</t>
  </si>
  <si>
    <t>NLV-1540</t>
  </si>
  <si>
    <t>NLV-2010</t>
  </si>
  <si>
    <t>NLV-2020</t>
  </si>
  <si>
    <t>NLV-2040</t>
  </si>
  <si>
    <t>NLV-2520</t>
  </si>
  <si>
    <t>NLF-100</t>
  </si>
  <si>
    <t>NLF-150</t>
  </si>
  <si>
    <t>NLF-200</t>
  </si>
  <si>
    <t>NLF-250</t>
  </si>
  <si>
    <t>NLF-300</t>
  </si>
  <si>
    <t>119x119x28,5 мм</t>
  </si>
  <si>
    <t>250х250х33,5 мм</t>
  </si>
  <si>
    <t>NLV-1101</t>
  </si>
  <si>
    <t>NLV-1501</t>
  </si>
  <si>
    <t>NLV-1531</t>
  </si>
  <si>
    <t>NLV-2001</t>
  </si>
  <si>
    <t>NLV-2501</t>
  </si>
  <si>
    <t>NLV-2601</t>
  </si>
  <si>
    <t>NLV-3001</t>
  </si>
  <si>
    <t>NLV-3101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</si>
  <si>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34 м3/час. Uпит=AC 230V, 1F, 50 Гц. Степень защиты IP54, класс очистки G3. Монтажный проем: 92х92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</si>
  <si>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65 м3/час. Uпит=AC 230V, 1F, 50 Гц. Степень защиты IP54, класс очистки G3. Монтажный проем: 124х124 мм.</t>
  </si>
  <si>
    <t>NLV-1511</t>
  </si>
  <si>
    <t>NLV-1521</t>
  </si>
  <si>
    <t>NLV-1541</t>
  </si>
  <si>
    <t>NLV-2011</t>
  </si>
  <si>
    <t>NLV-2021</t>
  </si>
  <si>
    <t>NLV-2041</t>
  </si>
  <si>
    <t>NLV-2521</t>
  </si>
  <si>
    <t>152x152x73 мм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</si>
  <si>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16 м3/час. Uпит=AC 230V, 1F, 50 Гц. Степень защиты IP54, класс очистки G3. Монтажный проем: 92х92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</si>
  <si>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105 м3/час. Uпит=AC 230V, 1F, 50 Гц. Степень защиты IP54, класс очистки G3. Монтажный проем: 177х177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</si>
  <si>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105 м3/час. Uпит=AC 380V. Степень защиты IP54, класс очистки G3. Монтажный проем: 177х177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</si>
  <si>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210 м3/час. Uпит=AC 230V, 1F, 50 Гц. Степень защиты IP54, класс очистки G3. Монтажный проем: 223х223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</si>
  <si>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280 м3/час. Uпит=AC 230V, 1F, 50 Гц. Степень защиты IP54, класс очистки G3. Монтажный проем: 223х223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</si>
  <si>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500 м3/час. Uпит=AC 230V, 1F, 50 Гц. Степень защиты IP54, класс очистки G3. Монтажный проем: 223х223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</si>
  <si>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800 м3/час. Uпит=AC 230V, 1F, 50 Гц. Степень защиты IP54, класс очистки G3. Монтажный проем: 223х223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</si>
  <si>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32 м3/час. Uпит=DC 12V. Степень защиты IP54, класс очистки G3. Монтажный проем: 92х92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</si>
  <si>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78 м3/час. Uпит=DC 12V. Степень защиты IP54, класс очистки G3. Монтажный проем: 124х124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</si>
  <si>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78 м3/час. Uпит=DC 24V. Степень защиты IP54, класс очистки G3. Монтажный проем: 124х124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</si>
  <si>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78 м3/час. Uпит=DC 48V. Степень защиты IP54, класс очистки G3. Монтажный проем: 124х124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</si>
  <si>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120 м3/час. Uпит=DC 12V. Степень защиты IP54, класс очистки G3. Монтажный проем: 177х177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</si>
  <si>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120 м3/час. Uпит=DC 24V. Степень защиты IP54, класс очистки G3. Монтажный проем: 177х177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</si>
  <si>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120 м3/час. Uпит=DC 48V. Степень защиты IP54, класс очистки G3. Монтажный проем: 177х177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</si>
  <si>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280 м3/час. Uпит=DC 24V. Степень защиты IP54, класс очистки G3. Монтажный проем: 223х223 мм.</t>
  </si>
  <si>
    <t>Охладители термоэлектрические Silart, на элементах Пельтье. Мощность охлаждения: 100 Вт. Uпит=DC 24V.</t>
  </si>
  <si>
    <t>Охладители термоэлектрические Silart, на элементах Пельтье. Мощность охлаждения: 100 Вт. Uпит=DC 48V.</t>
  </si>
  <si>
    <t>Охладители термоэлектрические Silart, на элементах Пельтье. Мощность охлаждения: 200 Вт. Uпит=DC 24V.</t>
  </si>
  <si>
    <t>Охладители термоэлектрические Silart, на элементах Пельтье. Мощность охлаждения: 200 Вт. Uпит=DC 48V.</t>
  </si>
  <si>
    <t>Охладители термоэлектрические Silart, на элементах Пельтье. Мощность охлаждения: 300 Вт. Uпит=DC 24V.</t>
  </si>
  <si>
    <t>Охладители термоэлектрические Silart, на элементах Пельтье. Мощность охлаждения: 300 Вт. Uпит=DC 48V.</t>
  </si>
  <si>
    <t>Охладители термоэлектрические Silart, на элементах Пельтье. Мощность охлаждения: 400 Вт. Uпит=DC 24V.</t>
  </si>
  <si>
    <t>Охладители термоэлектрические Silart, на элементах Пельтье. Мощность охлаждения: 400 Вт. Uпит=DC 48V.</t>
  </si>
  <si>
    <t>SNK-064-00</t>
  </si>
  <si>
    <t>Нагреватель конвекционный Silart, 60 Вт. U пит=DC 24-48V. Габариты: 150х36х80 мм. Крепление на Din-рейку.</t>
  </si>
  <si>
    <t>SNK-170-50</t>
  </si>
  <si>
    <t>AC/DC 24-48V</t>
  </si>
  <si>
    <t>SNV-412-110</t>
  </si>
  <si>
    <t>Нагреватель конвекционный Silart, 30 Вт. U пит=DC 24V. Габариты: 60х36х80 мм. Крепление на Din-рейку.</t>
  </si>
  <si>
    <t>Выходные/входные фильтры Silart. Габариты: 150х150х32 мм. IP54</t>
  </si>
  <si>
    <t>Выходные/входные фильтры Silart. Габариты: 150х150х32 мм. IP55</t>
  </si>
  <si>
    <t>Выходные/входные фильтры Silart. Габариты: 204х204х32 мм.  IP54</t>
  </si>
  <si>
    <t>Выходные/входные фильтры Silart. Габариты: 250х250х33 мм.  IP54</t>
  </si>
  <si>
    <t>Выходные/входные фильтры Silart. Габариты: 250х250х33 мм.  IP55</t>
  </si>
  <si>
    <t>Выходные/входные фильтры Silart. Габариты: 326х326х33 мм.  IP54</t>
  </si>
  <si>
    <t>Выходные/входные фильтры Silart. Габариты: 326х326х33 мм.  IP55</t>
  </si>
  <si>
    <t>204х204х32 мм</t>
  </si>
  <si>
    <t>SNV-408-110</t>
  </si>
  <si>
    <t>Тепловентилятор Silart, 150 Вт. Uнагр=AC 230V. Габариты: 75х99х70 мм. Крепление на Din-рейку.</t>
  </si>
  <si>
    <t>Тепловентилятор Silart, 200 Вт. Uнагр=AC 230V. Габариты: 75х99х70 мм. Крепление на Din-рейку.</t>
  </si>
  <si>
    <t>Тепловентилятор Silart, 250 Вт. Uнагр=AC 230V. Габариты: 75х99х70 мм. Крепление на Din-рейку.</t>
  </si>
  <si>
    <t>Тепловентилятор Silart, 330 Вт. Uнагр=AC 230V. Габариты: 75х99х70 мм. Крепление на Din-рейку.</t>
  </si>
  <si>
    <t>Тепловентилятор Silart, 330 Вт. Uнагр=DC 48V. Габариты: 75х99х70 мм. Крепление на Din-рейку.</t>
  </si>
  <si>
    <t>Тепловентилятор Silart, 350 Вт. Uнагр=AC 230V. Габариты: 75х99х70 мм. Крепление на Din-рейку.</t>
  </si>
  <si>
    <t>Тепловентилятор Silart, 400 Вт. Uнагр=AC 230V. Габариты: 75х99х70 мм. Крепление на Din-рейку.</t>
  </si>
  <si>
    <t>Тепловентилятор Silart, 450 Вт. Uнагр=AC 230V. Габариты: 126x99x93 мм. Крепление на Din-рейку.</t>
  </si>
  <si>
    <t>Тепловентилятор Silart, 600 Вт. Uнагр=AC 230V. Габариты: 126х99х93 мм. Крепление на Din-рейку.</t>
  </si>
  <si>
    <t>Тепловентилятор Silart, 800 Вт. Uнагр=AC 230V. Габариты: 126х99х33 мм. Крепление на Din-рейку.</t>
  </si>
  <si>
    <t>Тепловентилятор Silart, 80 Вт. Uнагр=AC 110-230V, Uвент=DC 12V. Габариты: 46х67х54 мм. Крепление на Din-рейку.</t>
  </si>
  <si>
    <t>Тепловентилятор Silart, 80 Вт. Uнагр=AC 110-230V, Uвент=DC 24V. Габариты: 46х67х54 мм. Крепление на Din-рейку.</t>
  </si>
  <si>
    <t>Тепловентилятор Silart, 90 Вт. Uнагр=DC 24V, Uвент=DC 24V. Габариты: 46х67х54 мм. Крепление на Din-рейку.</t>
  </si>
  <si>
    <t>Тепловентилятор Silart, 120 Вт. Uнагр=AC 230V, Uвент=DC 12V. Габариты: 46х67х54 мм. Крепление на Din-рейку.</t>
  </si>
  <si>
    <t>Тепловентилятор Silart, 120 Вт. Uнагр=DC 12V, Uвент=DC 12V. Габариты: 46х67х54 мм. Крепление на Din-рейку.</t>
  </si>
  <si>
    <t>Тепловентилятор Silart, 120 Вт. Uнагр=AC 230V, Uвент=DC 24V. Габариты: 46х67х54 мм. Крепление на Din-рейку.</t>
  </si>
  <si>
    <t>Тепловентилятор Silart, 150 Вт. Uнагр=DC 24V, Uвент=DC 24V. Габариты: 46х67х54 мм. Крепление на Din-рейку.</t>
  </si>
  <si>
    <t>Тепловентилятор Silart, 240 Вт. Uнагр=AC 230V, Uвент=DC 12V. Габариты: 46х67х54 мм. Крепление на Din-рейку.</t>
  </si>
  <si>
    <t>Тепловентилятор Silart, 240 Вт. Uнагр=AC 230V, Uвент=DC 24V. Габариты: 46х67х54 мм. Крепление на Din-рейку.</t>
  </si>
  <si>
    <t>Тепловентилятор Silart, 240 Вт. Uнагр=DC 24V, Uвент=DC 24V. Габариты: 46х67х54 мм. Крепление на Din-рейку.</t>
  </si>
  <si>
    <t>Тепловентилятор Silart, 80 Вт. Uнагр=DC 12V, Uвент=DC 12V. Габариты: 46х67х54 мм. Крепление на Din-рейку.</t>
  </si>
  <si>
    <t>MTN-410</t>
  </si>
  <si>
    <t>MTN-411</t>
  </si>
  <si>
    <t>Серия</t>
  </si>
  <si>
    <t>SNK</t>
  </si>
  <si>
    <t>SILART 1</t>
  </si>
  <si>
    <t>NLV-1530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</si>
  <si>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65 м3/час. Uпит=AC 400V. Степень защиты IP54, класс очистки G3. Монтажный проем: 124х124 мм.</t>
  </si>
  <si>
    <t>NLV-1110</t>
  </si>
  <si>
    <t>NLV-1120</t>
  </si>
  <si>
    <t>NLV-1140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</si>
  <si>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32 м3/час. Uпит=DC 24V. Степень защиты IP54, класс очистки G3. Монтажный проем: 92х92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</si>
  <si>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32 м3/час. Uпит=DC 48V. Степень защиты IP54, класс очистки G3. Монтажный проем: 92х92 мм.</t>
  </si>
  <si>
    <t>NLV-2031</t>
  </si>
  <si>
    <t>GSV</t>
  </si>
  <si>
    <t>SILART 2</t>
  </si>
  <si>
    <t>SILART 3</t>
  </si>
  <si>
    <t>Uвентилятора= DC 12V
Uнагрев.= AC 110-230V</t>
  </si>
  <si>
    <t>Uвентилятора= DC 12V
Uнагрев.= DC 12V</t>
  </si>
  <si>
    <t>Uвентилятора= DC 24V
Uнагрев.= AC 110-230V</t>
  </si>
  <si>
    <t>Uвентилятора= DC 24V
Uнагрев.= DC 24V</t>
  </si>
  <si>
    <t>Uвентилятора= DC 48V
Uнагрев.= DC 48V</t>
  </si>
  <si>
    <t>NLV-1111</t>
  </si>
  <si>
    <t>NLV-1121</t>
  </si>
  <si>
    <t>NLV-1141</t>
  </si>
  <si>
    <t>NLF-101</t>
  </si>
  <si>
    <t>NLF-151</t>
  </si>
  <si>
    <t>NLF-201</t>
  </si>
  <si>
    <t>NLF-251</t>
  </si>
  <si>
    <t>NLF-301</t>
  </si>
  <si>
    <t>Выходные/входные фильтры Silart. Габариты: 204х204х32 мм.  IP55</t>
  </si>
  <si>
    <t>Вентиляторные блоки серии SVB</t>
  </si>
  <si>
    <t>GSM</t>
  </si>
  <si>
    <t>SLV</t>
  </si>
  <si>
    <t>TFM</t>
  </si>
  <si>
    <t>SVB-300-00</t>
  </si>
  <si>
    <t>SVB-300-01</t>
  </si>
  <si>
    <t>SVB-301-00</t>
  </si>
  <si>
    <t>SVB-301-01</t>
  </si>
  <si>
    <t>SVB-310-10</t>
  </si>
  <si>
    <t>SVB-310-11</t>
  </si>
  <si>
    <t>SVB-311-10</t>
  </si>
  <si>
    <t>SVB-311-11</t>
  </si>
  <si>
    <t>SVB-320-10</t>
  </si>
  <si>
    <t>SVB-320-11</t>
  </si>
  <si>
    <t>SVB-321-10</t>
  </si>
  <si>
    <t>SVB-321-11</t>
  </si>
  <si>
    <t>SVB-340-10</t>
  </si>
  <si>
    <t>SVB-340-11</t>
  </si>
  <si>
    <t>SVB-341-10</t>
  </si>
  <si>
    <t>SVB-341-11</t>
  </si>
  <si>
    <t>SVB-200-00</t>
  </si>
  <si>
    <t>SVB-200-01</t>
  </si>
  <si>
    <t>SVB-201-00</t>
  </si>
  <si>
    <t>SVB-201-01</t>
  </si>
  <si>
    <t>SVB-210-10</t>
  </si>
  <si>
    <t>SVB-210-11</t>
  </si>
  <si>
    <t>SVB-211-10</t>
  </si>
  <si>
    <t>SVB-211-11</t>
  </si>
  <si>
    <t>SVB-220-10</t>
  </si>
  <si>
    <t>SVB-220-11</t>
  </si>
  <si>
    <t>SVB-221-10</t>
  </si>
  <si>
    <t>SVB-221-11</t>
  </si>
  <si>
    <t>SVB-240-10</t>
  </si>
  <si>
    <t>SVB-240-11</t>
  </si>
  <si>
    <t>SVB-241-10</t>
  </si>
  <si>
    <t>SVB-241-11</t>
  </si>
  <si>
    <t>SVB</t>
  </si>
  <si>
    <t>SVB-300-00 Вентиляторный блок SILART Стойка 19" 480 м3/ч 230 VAC Серый</t>
  </si>
  <si>
    <t>SVB-300-01 Вентиляторный блок SILART Стойка 19" 480 м3/ч 230 VAC Черный</t>
  </si>
  <si>
    <t>SVB-301-00 Вентиляторный блок SILART Потолочный 480 м3/ч 230 VAC Серый</t>
  </si>
  <si>
    <t>SVB-301-01 Вентиляторный блок SILART Потолочный 480 м3/ч 230 VAC Черный</t>
  </si>
  <si>
    <t>SVB-310-10 Вентиляторный блок SILART Стойка 19" 579 м3/ч 12 VDC Серый</t>
  </si>
  <si>
    <t>SVB-310-11 Вентиляторный блок SILART Стойка 19" 579 м3/ч 12 VDC Черный</t>
  </si>
  <si>
    <t>SVB-311-10 Вентиляторный блок SILART Потолочный 579 м3/ч 12 VDC Серый</t>
  </si>
  <si>
    <t>SVB-311-11 Вентиляторный блок SILART Потолочный 579 м3/ч 12 VDC Черный</t>
  </si>
  <si>
    <t>SVB-320-10 Вентиляторный блок SILART Стойка 19" 579 м3/ч 24 VDC Серый</t>
  </si>
  <si>
    <t>SVB-320-11 Вентиляторный блок SILART Стойка 19" 579 м3/ч 24 VDC Черный</t>
  </si>
  <si>
    <t>SVB-321-10 Вентиляторный блок SILART Потолочный 579 м3/ч 24 VDC Серый</t>
  </si>
  <si>
    <t>SVB-321-11 Вентиляторный блок SILART Потолочный 579 м3/ч 24 VDC Черный</t>
  </si>
  <si>
    <t>SVB-340-10 Вентиляторный блок SILART Стойка 19" 579 м3/ч 48 VDC Серый</t>
  </si>
  <si>
    <t>SVB-340-11 Вентиляторный блок SILART Стойка 19" 579 м3/ч 48 VDC Черный</t>
  </si>
  <si>
    <t>SVB-341-10 Вентиляторный блок SILART Потолочный 579 м3/ч 48 VDC Серый</t>
  </si>
  <si>
    <t>SVB-341-11 Вентиляторный блок SILART Потолочный 579 м3/ч 48 VDC Черный</t>
  </si>
  <si>
    <t>SVB-200-00 Вентиляторный блок SILART Стойка 19" 320 м3/ч 230 VAC Серый</t>
  </si>
  <si>
    <t>SVB-200-01 Вентиляторный блок SILART Стойка 19" 320 м3/ч 230 VAC Черный</t>
  </si>
  <si>
    <t>SVB-201-00 Вентиляторный блок SILART Потолочный 320 м3/ч 230 VAC Серый</t>
  </si>
  <si>
    <t>SVB-201-01 Вентиляторный блок SILART Потолочный 320 м3/ч 230 VAC Черный</t>
  </si>
  <si>
    <t>SVB-210-10 Вентиляторный блок SILART Стойка 19" 386 м3/ч 12 VDC Серый</t>
  </si>
  <si>
    <t>SVB-210-11 Вентиляторный блок SILART Стойка 19" 386 м3/ч 12 VDC Черный</t>
  </si>
  <si>
    <t>SVB-211-10 Вентиляторный блок SILART Потолочный 386 м3/ч 12 VDC Серый</t>
  </si>
  <si>
    <t>SVB-211-11 Вентиляторный блок SILART Потолочный 386 м3/ч 12 VDC Черный</t>
  </si>
  <si>
    <t>SVB-220-10 Вентиляторный блок SILART Стойка 19" 386 м3/ч 24 VDC Серый</t>
  </si>
  <si>
    <t>SVB-220-11 Вентиляторный блок SILART Стойка 19" 386 м3/ч 24 VDC Черный</t>
  </si>
  <si>
    <t>SVB-221-10 Вентиляторный блок SILART Потолочный 386 м3/ч 24 VDC Серый</t>
  </si>
  <si>
    <t>SVB-221-11 Вентиляторный блок SILART Потолочный 386 м3/ч 24 VDC Черный</t>
  </si>
  <si>
    <t>SVB-240-10 Вентиляторный блок SILART Стойка 19" 386 м3/ч 48 VDC Серый</t>
  </si>
  <si>
    <t>SVB-240-11 Вентиляторный блок SILART Стойка 19" 386 м3/ч 48 VDC Черный</t>
  </si>
  <si>
    <t>SVB-241-10 Вентиляторный блок SILART Потолочный 386 м3/ч 48 VDC Серый</t>
  </si>
  <si>
    <t>SVB-241-11 Вентиляторный блок SILART Потолочный 386 м3/ч 48 VDC Черный</t>
  </si>
  <si>
    <t>480 м3/ч</t>
  </si>
  <si>
    <t>579 м3/ч</t>
  </si>
  <si>
    <t>320 м3/ч</t>
  </si>
  <si>
    <t>386 м3/ч</t>
  </si>
  <si>
    <t>LDN-0012</t>
  </si>
  <si>
    <t>LDN-0112</t>
  </si>
  <si>
    <t>LDN-0022</t>
  </si>
  <si>
    <t>LDN-0122</t>
  </si>
  <si>
    <t>LDN-5012</t>
  </si>
  <si>
    <t>LDN-5112</t>
  </si>
  <si>
    <t>LDN-5022</t>
  </si>
  <si>
    <t>LDN-5122</t>
  </si>
  <si>
    <t>LDN-4012</t>
  </si>
  <si>
    <t>LDN-4112</t>
  </si>
  <si>
    <t>LDN-1012</t>
  </si>
  <si>
    <t>LDN-1112</t>
  </si>
  <si>
    <t>Cветильник SILART, пруж. клемма, магнитный держатель. U= AC/DC 48-265V</t>
  </si>
  <si>
    <t>Светильник SILART, пруж. клемма, винтовой держатель. U= AC/DC 48-265V</t>
  </si>
  <si>
    <t>Светильник SILART, разъем, винтовой держатель. U= DC 24V.</t>
  </si>
  <si>
    <t>Светильник SILART, разъем, магнитный держатель. U= DC 24V.</t>
  </si>
  <si>
    <t>Светильник SILART, пруж. клемма, магнитный держатель. U= DC 24V.</t>
  </si>
  <si>
    <t>Светильник SILART, пруж. клемма, винтовой держатель. U= DC 24V.</t>
  </si>
  <si>
    <t>Светильник SILART, разъем, магнитный держатель. U= AC/DC 48-265V</t>
  </si>
  <si>
    <t>Светильник SILART, разъем, винтовой держатель. U= AC/DC 48-265V</t>
  </si>
  <si>
    <t>Светильник SILART, разъем, магнитный держатель, датч. движ. U= AC/DC 48-265V</t>
  </si>
  <si>
    <t>Светильник SILART, разъем, винтовой держатель, датч. движ. U= AC/DC 48-265V</t>
  </si>
  <si>
    <t>Светильник SILART, пруж. клемма, магнитный держатель, датч. движ. U= AC/DC 48-265V</t>
  </si>
  <si>
    <t>Светильник SILART, пруж. клемма, винтовой держатель, датч. движ. U= AC/DC 48-265V</t>
  </si>
  <si>
    <t>LDN</t>
  </si>
  <si>
    <t>SAN-001</t>
  </si>
  <si>
    <t>SAN</t>
  </si>
  <si>
    <t>Гигростат SILART 35...95% механчиеский</t>
  </si>
  <si>
    <t>Гигростат SILART 35...95% механический</t>
  </si>
  <si>
    <t>50х67х38мм</t>
  </si>
  <si>
    <t>SNV</t>
  </si>
  <si>
    <t>Термостат SILART, фикс. 35°C/ 25°C NO механический</t>
  </si>
  <si>
    <t>Термостат SILART, фикс. 50°C/ 40°C NO механический</t>
  </si>
  <si>
    <t>G0825-D24X-7PBHL</t>
  </si>
  <si>
    <t>SNB (провод)</t>
  </si>
  <si>
    <t>SNB (клемма)</t>
  </si>
  <si>
    <t>SNT</t>
  </si>
  <si>
    <t>TBS</t>
  </si>
  <si>
    <t>MTM</t>
  </si>
  <si>
    <t>MTN</t>
  </si>
  <si>
    <t>TSM</t>
  </si>
  <si>
    <t>NLV</t>
  </si>
  <si>
    <t>GRM</t>
  </si>
  <si>
    <t>SLF</t>
  </si>
  <si>
    <t>NLF</t>
  </si>
  <si>
    <t>GXXXX</t>
  </si>
  <si>
    <t>TAA</t>
  </si>
  <si>
    <t>PSM</t>
  </si>
  <si>
    <t>STP</t>
  </si>
  <si>
    <t>Осевой вентилятор, c подшипниками качения, воздушный поток до 69 м3/час. Габариты: 80х80х25 мм. Uпит: DC 24V, подключение проводом.</t>
  </si>
  <si>
    <t>SNV-880-440</t>
  </si>
  <si>
    <t>Тепловентилятор Silart, 800 Вт. Uнагр=DC 48V. Uвент=DC 48V. Габариты: 126х99х33 мм. Крепление на Din-рейку.</t>
  </si>
  <si>
    <t>SNV-S</t>
  </si>
  <si>
    <t>SNV-S16-010</t>
  </si>
  <si>
    <t>SNV-S21-000</t>
  </si>
  <si>
    <t>1200/1650</t>
  </si>
  <si>
    <t>Нагреватель с вентилятором SILART, 2100 Вт 230VAC</t>
  </si>
  <si>
    <t>Нагреватель с вентилятором SILART, 1200/1650 Вт 230VAC</t>
  </si>
  <si>
    <t>SNT-140-51B</t>
  </si>
  <si>
    <t>Нагреватель конвекционный Silart, 140 Вт. U пит=AC/DC 110-230V. Габариты, ШВГ: 65x175x23 мм. Крепление на Din-рейку.</t>
  </si>
  <si>
    <t>Серия SNT - тонкий профиль</t>
  </si>
  <si>
    <r>
      <t>Серия SNB</t>
    </r>
    <r>
      <rPr>
        <sz val="14"/>
        <color theme="1"/>
        <rFont val="Calibri"/>
        <family val="2"/>
        <charset val="204"/>
        <scheme val="minor"/>
      </rPr>
      <t xml:space="preserve"> - подлючение проводом 2х0,5 мм</t>
    </r>
    <r>
      <rPr>
        <vertAlign val="superscript"/>
        <sz val="14"/>
        <color theme="1"/>
        <rFont val="Calibri"/>
        <family val="2"/>
        <charset val="204"/>
        <scheme val="minor"/>
      </rPr>
      <t>2</t>
    </r>
    <r>
      <rPr>
        <sz val="14"/>
        <color theme="1"/>
        <rFont val="Calibri"/>
        <family val="2"/>
        <charset val="204"/>
        <scheme val="minor"/>
      </rPr>
      <t>, длина провода 450 мм. (</t>
    </r>
    <r>
      <rPr>
        <b/>
        <sz val="14"/>
        <color rgb="FFFF0000"/>
        <rFont val="Calibri"/>
        <family val="2"/>
        <charset val="204"/>
        <scheme val="minor"/>
      </rPr>
      <t>взамен нагревателей серии SNK c 26-07-2021 г.</t>
    </r>
    <r>
      <rPr>
        <sz val="14"/>
        <color theme="1"/>
        <rFont val="Calibri"/>
        <family val="2"/>
        <charset val="204"/>
        <scheme val="minor"/>
      </rPr>
      <t>)</t>
    </r>
  </si>
  <si>
    <r>
      <t>Серия SNB</t>
    </r>
    <r>
      <rPr>
        <sz val="14"/>
        <color theme="1"/>
        <rFont val="Calibri"/>
        <family val="2"/>
        <charset val="204"/>
        <scheme val="minor"/>
      </rPr>
      <t xml:space="preserve"> - подлючение клеммами</t>
    </r>
  </si>
  <si>
    <r>
      <t xml:space="preserve">Вентиляционные модули (фильтрующие вентиляторы). IP54. </t>
    </r>
    <r>
      <rPr>
        <sz val="14"/>
        <color theme="1"/>
        <rFont val="Calibri"/>
        <family val="2"/>
        <charset val="204"/>
        <scheme val="minor"/>
      </rPr>
      <t>Uпит= AC 230V / 400V.</t>
    </r>
  </si>
  <si>
    <r>
      <t xml:space="preserve">Вентиляционные модули (фильтрующие вентиляторы). IP54. </t>
    </r>
    <r>
      <rPr>
        <sz val="14"/>
        <color theme="1"/>
        <rFont val="Calibri"/>
        <family val="2"/>
        <charset val="204"/>
        <scheme val="minor"/>
      </rPr>
      <t>Uпит= DC 12V / 24V / 48V.</t>
    </r>
  </si>
  <si>
    <r>
      <t xml:space="preserve">Вентиляционные модули (фильтрующие вентиляторы). IP55. </t>
    </r>
    <r>
      <rPr>
        <sz val="14"/>
        <color theme="1"/>
        <rFont val="Calibri"/>
        <family val="2"/>
        <charset val="204"/>
        <scheme val="minor"/>
      </rPr>
      <t>Uпит= AC 230V / 400V.</t>
    </r>
  </si>
  <si>
    <t>Аксессыары для шкафов</t>
  </si>
  <si>
    <r>
      <t>Нагреватели серии SNK</t>
    </r>
    <r>
      <rPr>
        <sz val="14"/>
        <color theme="1"/>
        <rFont val="Calibri"/>
        <family val="2"/>
        <charset val="204"/>
        <scheme val="minor"/>
      </rPr>
      <t xml:space="preserve"> - подлючение проводом 2х0,5 мм</t>
    </r>
    <r>
      <rPr>
        <vertAlign val="superscript"/>
        <sz val="14"/>
        <color theme="1"/>
        <rFont val="Calibri"/>
        <family val="2"/>
        <charset val="204"/>
        <scheme val="minor"/>
      </rPr>
      <t>2</t>
    </r>
    <r>
      <rPr>
        <sz val="14"/>
        <color theme="1"/>
        <rFont val="Calibri"/>
        <family val="2"/>
        <charset val="204"/>
        <scheme val="minor"/>
      </rPr>
      <t>, длина провода 450 мм.   (</t>
    </r>
    <r>
      <rPr>
        <b/>
        <sz val="14"/>
        <color rgb="FFFF0000"/>
        <rFont val="Calibri"/>
        <family val="2"/>
        <charset val="204"/>
        <scheme val="minor"/>
      </rPr>
      <t>исключено из асс-та с 26-07-2021 г.</t>
    </r>
    <r>
      <rPr>
        <sz val="14"/>
        <color theme="1"/>
        <rFont val="Calibri"/>
        <family val="2"/>
        <charset val="204"/>
        <scheme val="minor"/>
      </rPr>
      <t>)</t>
    </r>
  </si>
  <si>
    <t>Исключено из ассортимента / Распродажа</t>
  </si>
  <si>
    <t>GRM-222-00</t>
  </si>
  <si>
    <t>Крышный вентилятор Silart, воздушный поток 1104 м3/час. Габариты: 355х137х355 мм. U=DC 24V</t>
  </si>
  <si>
    <t>355х137х355 мм</t>
  </si>
  <si>
    <t>GRM-222-01</t>
  </si>
  <si>
    <t>Крышный вентилятор Silart, воздушный поток 788 м3/час. Габариты: 355х137х355 мм. U=DC 24V</t>
  </si>
  <si>
    <t>G0825-D48X-7PBHL</t>
  </si>
  <si>
    <t>Осевой вентилятор, c подшипниками качения, воздушный поток до 69 м3/час. Габариты: 80х80х25 мм. Uпит: DC 48V, подключение проводом.</t>
  </si>
  <si>
    <t>G0838-A22X-7PBHL</t>
  </si>
  <si>
    <t>80х80х38 мм</t>
  </si>
  <si>
    <t>Осевой вентилятор, c подшипниками качения, до 39 м3/час. Габариты: 80х80х38 мм. Uпит: AC 230V, подключение проводом.</t>
  </si>
  <si>
    <t>G1238-A22E-7PBSL</t>
  </si>
  <si>
    <t>Осевой вентилятор, c подшипниками качения, до 231,4 м3/час. Габариты: 120х120х38 мм. Uпит: AC 230V, подключение проводом.</t>
  </si>
  <si>
    <t>G1238-A22X-5PBHT</t>
  </si>
  <si>
    <t>Осевой вентилятор, c подшипниками качения, до 141 м3/час. Габариты: 120х120х38 мм. Uпит: AC 230V, подключение проводом.</t>
  </si>
  <si>
    <t>Осевой вентилятор, c подшипниками качения, до 158 м3/час. Габариты: 120х120х38 мм. Uпит: AC 230V, подключение проводом.</t>
  </si>
  <si>
    <t>G1750-A38X-9PBHL</t>
  </si>
  <si>
    <t>Осевой вентилятор, c подшипниками качения, до 437 м3/час. Габариты: 172х150х51 мм. Uпит: AC 380V, подключение проводом.</t>
  </si>
  <si>
    <t>SLV-1000</t>
  </si>
  <si>
    <t>SLV-1100</t>
  </si>
  <si>
    <t>SLV-1110</t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</si>
  <si>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39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12V. Степень защиты IP54, класс очистки G3. Монтажный проем: 92х92 мм.</t>
    </r>
  </si>
  <si>
    <t>SLV-1120</t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</si>
  <si>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45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24V. Степень защиты IP54, класс очистки G3. Монтажный проем: 92х92 мм.</t>
    </r>
  </si>
  <si>
    <t>SLV-1140</t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</si>
  <si>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52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DC 48V. Степень защиты IP54, класс очистки G3. Монтажный проем: 92х92 мм.</t>
    </r>
  </si>
  <si>
    <t>SLV-1530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</si>
  <si>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35 м3/час. Uпит=DC 12V. Степень защиты IP55, класс очистки G4. Монтажный проем: 92х92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</si>
  <si>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34 м3/час. Uпит=AC 230V, 1F, 50 Гц. Степень защиты IP55, класс очистки G4. Монтажный проем: 92х92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</si>
  <si>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65 м3/час. Uпит=AC 230V, 1F, 50 Гц. Степень защиты IP55, класс очистки G4. Монтажный проем: 124х124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</si>
  <si>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65 м3/час. Uпит=AC 380V. Степень защиты IP55, класс очистки G4. Монтажный проем: 124х124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</si>
  <si>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105 м3/час. Uпит=AC 230V, 1F, 50 Гц. Степень защиты IP55, класс очистки G4. Монтажный проем: 177х177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</si>
  <si>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105 м3/час. Uпит=AC 400V, 3F, 50 Гц. Степень защиты IP55, класс очистки G4. Монтажный проем: 177х177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</si>
  <si>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210 м3/час. Uпит=AC 230V, 1F, 50 Гц. Степень защиты IP55, класс очистки G4. Монтажный проем: 223х223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</si>
  <si>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280 м3/час. Uпит=AC 230V, 1F, 50 Гц. Степень защиты IP55, класс очистки G4. Монтажный проем: 223х223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</si>
  <si>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500 м3/час. Uпит=AC 230V, 1F, 50 Гц. Степень защиты IP55, класс очистки G4. Монтажный проем: 223х223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</si>
  <si>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28 м3/час. Uпит=DC 12V. Степень защиты IP55, класс очистки G4. Монтажный проем: 92х92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</si>
  <si>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28 м3/час. Uпит=DC 24V. Степень защиты IP55, класс очистки G4. Монтажный проем: 92х92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</si>
  <si>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71 м3/час. Uпит=DC 48V. Степень защиты IP55, класс очистки G4. Монтажный проем: 124х124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</si>
  <si>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71 м3/час. Uпит=DC 24V. Степень защиты IP55, класс очистки G4. Монтажный проем: 124х124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</si>
  <si>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110 м3/час. Uпит=DC 12V. Степень защиты IP55, класс очистки G4. Монтажный проем: 177х177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</si>
  <si>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110 м3/час. Uпит=DC 24V. Степень защиты IP55, класс очистки G4. Монтажный проем: 177х177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</si>
  <si>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110 м3/час. Uпит=DC 48V. Степень защиты IP55, класс очистки G4. Монтажный проем: 177х177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</si>
  <si>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257 м3/час. Uпит=DC 24V. Степень защиты IP55, класс очистки G4. Монтажный проем: 223х223 мм.</t>
  </si>
  <si>
    <t>SLV-1111</t>
  </si>
  <si>
    <t>119x119x62 мм</t>
  </si>
  <si>
    <t>SLV-1121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</si>
  <si>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41 м3/час. Uпит=DC 24V. Степень защиты IP55, класс очистки G4. Монтажный проем: 92х92 мм.</t>
  </si>
  <si>
    <t>SLV-1101</t>
  </si>
  <si>
    <t>SLV-1141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</si>
  <si>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48 м3/час. Uпит=DC 48V. Степень защиты IP55, класс очистки G4. Монтажный проем: 92х92 мм.</t>
  </si>
  <si>
    <t>SLV-1531</t>
  </si>
  <si>
    <t>SLF-100</t>
  </si>
  <si>
    <t>119х119х31 мм</t>
  </si>
  <si>
    <t>Выходные/входные фильтры Silart. Габариты: 119х119х31 мм. IP54</t>
  </si>
  <si>
    <t>Выходные/входные фильтры Silart. Габариты: 119х119х31 мм. IP55</t>
  </si>
  <si>
    <t>SLF-101</t>
  </si>
  <si>
    <t>Металлические решетки для вентиляторов</t>
  </si>
  <si>
    <t>GL-040</t>
  </si>
  <si>
    <t>GL</t>
  </si>
  <si>
    <t>Металлическая решетка SILART, 40x40x5</t>
  </si>
  <si>
    <t>GL-060</t>
  </si>
  <si>
    <t>GL-080</t>
  </si>
  <si>
    <t>GL-120</t>
  </si>
  <si>
    <t>GL-145</t>
  </si>
  <si>
    <t>GL-220</t>
  </si>
  <si>
    <t>GL-280</t>
  </si>
  <si>
    <t>Металлическая решетка SILART, 60x60x5</t>
  </si>
  <si>
    <t>Металлическая решетка SILART, 80x80x5</t>
  </si>
  <si>
    <t>Металлическая решетка SILART, 120x120x5</t>
  </si>
  <si>
    <t>Металлическая решетка SILART, 145x145x5</t>
  </si>
  <si>
    <t>Металлическая решетка SILART, 220x220x5</t>
  </si>
  <si>
    <t>Металлическая решетка SILART, 280x280x5</t>
  </si>
  <si>
    <t>40x40x5 мм</t>
  </si>
  <si>
    <t>60x60x5 мм</t>
  </si>
  <si>
    <t>80x80x5 мм</t>
  </si>
  <si>
    <t>120x120x5 мм</t>
  </si>
  <si>
    <t>145x145x5 мм</t>
  </si>
  <si>
    <t>220x220x5 мм</t>
  </si>
  <si>
    <t>280x280x5 мм</t>
  </si>
  <si>
    <t>Кондиционеры для монтажа в помещениях (Indoor)</t>
  </si>
  <si>
    <t>NDU-0500-000</t>
  </si>
  <si>
    <t>NDU-1000-000</t>
  </si>
  <si>
    <t>NDU-1700-000</t>
  </si>
  <si>
    <t>NDU-2700-000</t>
  </si>
  <si>
    <t>NDU-3700-000</t>
  </si>
  <si>
    <t>NDU-5700-000</t>
  </si>
  <si>
    <t>NDU-0500-100</t>
  </si>
  <si>
    <t>NDU-1000-100</t>
  </si>
  <si>
    <t>NDU-1700-100</t>
  </si>
  <si>
    <t>NDU-2700-100</t>
  </si>
  <si>
    <t>NDU-3700-100</t>
  </si>
  <si>
    <t>NDU-5700-100</t>
  </si>
  <si>
    <t>NDU</t>
  </si>
  <si>
    <t>NDU-0500-000 Кондиционеры для монтажа в помещениях Indoor, 450Вт</t>
  </si>
  <si>
    <t>NDU-1000-000 Кондиционеры для монтажа в помещениях Indoor, 1000 Вт</t>
  </si>
  <si>
    <t>NDU-1700-000 Кондиционеры для монтажа в помещениях Indoor, 1700 Вт</t>
  </si>
  <si>
    <t>NDU-2700-000 Кондиционеры для монтажа в помещениях Indoor, 2700 Вт</t>
  </si>
  <si>
    <t>NDU-3700-000 Кондиционеры для монтажа в помещениях Indoor, 3700 Вт</t>
  </si>
  <si>
    <t>NDU-5700-000 Кондиционеры для монтажа в помещениях Indoor, 5700 Вт</t>
  </si>
  <si>
    <t>NDU-0500-100 Кондиционеры для монтажа в помещениях Indoor, 450Вт 230В, нерж. сталь 430</t>
  </si>
  <si>
    <t>NDU-1000-100 Кондиционеры для монтажа в помещениях Indoor, 1000 Вт 230В, нерж. сталь 430</t>
  </si>
  <si>
    <t>NDU-1700-100 Кондиционеры для монтажа в помещениях Indoor, 1700 Вт 230В, нерж. сталь 430</t>
  </si>
  <si>
    <t>NDU-2700-100 Кондиционеры для монтажа в помещениях Indoor, 2700 Вт 230В, нерж. сталь 430</t>
  </si>
  <si>
    <t>NDU-3700-100 Кондиционеры для монтажа в помещениях Indoor, 3700 Вт 230В, нерж. сталь 430</t>
  </si>
  <si>
    <t>NDU-5700-100 Кондиционеры для монтажа в помещениях Indoor, 5700 Вт 230В, нерж. сталь 430</t>
  </si>
  <si>
    <t>Кондиционеры для уличного монтажа (Outdoor)</t>
  </si>
  <si>
    <t>OTU-0500-000</t>
  </si>
  <si>
    <t>OTU-1000-000</t>
  </si>
  <si>
    <t>OTU-1700-000</t>
  </si>
  <si>
    <t>OTU-2700-000</t>
  </si>
  <si>
    <t>OTU-3700-000</t>
  </si>
  <si>
    <t>OTU</t>
  </si>
  <si>
    <t>OTU-0500-000 Кондиционеры для уличного монтажа Outdoor, 450Вт</t>
  </si>
  <si>
    <t>OTU-1000-000 Кондиционеры для уличного монтажа Outdoor, 1000 Вт</t>
  </si>
  <si>
    <t>OTU-1700-000 Кондиционеры для уличного монтажа Outdoor, 1700 Вт</t>
  </si>
  <si>
    <t>OTU-2700-000 Кондиционеры для уличного монтажа Outdoor, 2700 Вт</t>
  </si>
  <si>
    <t>OTU-3700-000 Кондиционеры для уличного монтажа Outdoor, 3700 Вт</t>
  </si>
  <si>
    <t>Кондиционеры для крышного монтажа (Indoor)</t>
  </si>
  <si>
    <t>TDU-1000-000</t>
  </si>
  <si>
    <t>TDU-1700-000</t>
  </si>
  <si>
    <t>TDU-2700-000</t>
  </si>
  <si>
    <t>TDU-3700-000</t>
  </si>
  <si>
    <t>TDU-5700-000</t>
  </si>
  <si>
    <t>TDU</t>
  </si>
  <si>
    <t>TDU-1000-000 Кондиционеры для крышного монтажа Indoor, 1000 Вт</t>
  </si>
  <si>
    <t>TDU-1700-000 Кондиционеры для крышного монтажа Indoor, 1700 Вт</t>
  </si>
  <si>
    <t>TDU-2700-000 Кондиционеры для крышного монтажа Indoor, 2700 Вт</t>
  </si>
  <si>
    <t>TDU-3700-000 Кондиционеры для крышного монтажа Indoor, 3700 Вт</t>
  </si>
  <si>
    <t>TDU-5700-000 Кондиционеры для крышного монтажа Indoor, 5700 Вт</t>
  </si>
  <si>
    <t>OTU-5700-000</t>
  </si>
  <si>
    <t>SLF-201</t>
  </si>
  <si>
    <t>SLF-200</t>
  </si>
  <si>
    <t>208х208х37 мм</t>
  </si>
  <si>
    <t>Выходные/входные фильтры Silart. Габариты: 208х208х37 мм. IP54</t>
  </si>
  <si>
    <t>SLV-2000</t>
  </si>
  <si>
    <t>SLV-2010</t>
  </si>
  <si>
    <t>SLV-2020</t>
  </si>
  <si>
    <t>SLV-2030</t>
  </si>
  <si>
    <t>SLV-2040</t>
  </si>
  <si>
    <t>SLV-2100</t>
  </si>
  <si>
    <t>SLV-2120</t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</si>
  <si>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120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230V, 1F, 50 Гц. Степень защиты IP54, класс очистки G3. Монтажный проем: 177х177 мм.</t>
    </r>
  </si>
  <si>
    <t>SLV-2001</t>
  </si>
  <si>
    <t>SLV-2011</t>
  </si>
  <si>
    <t>SLV-2021</t>
  </si>
  <si>
    <t>SLV-2031</t>
  </si>
  <si>
    <t>SLV-2041</t>
  </si>
  <si>
    <t>SLV-2101</t>
  </si>
  <si>
    <t>SLV-2121</t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</si>
  <si>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96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230V, 1F, 50 Гц. Степень защиты IP54, класс очистки G4. Монтажный проем: 177х177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</si>
  <si>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111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230V, 1F, 50 Гц. Степень защиты IP54, класс очистки G4. Монтажный проем: 177х177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</si>
  <si>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120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Uпит=DC 12V. Степень защиты IP54, класс очистки G3. Монтажный проем: 177х177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</si>
  <si>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105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Uпит=AC 230V, 1F, 50 Гц. Степень защиты IP54, класс очистки G3. Монтажный проем: 177х177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</si>
  <si>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120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Uпит=DC 24V. Степень защиты IP54, класс очистки G3. Монтажный проем: 177х177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</si>
  <si>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110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Uпит=DC 12V. Степень защиты IP55, класс очистки G4. Монтажный проем: 177х177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</si>
  <si>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110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Uпит=DC 24V. Степень защиты IP55, класс очистки G4. Монтажный проем: 177х177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</si>
  <si>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144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Uпит=DC 24V. Степень защиты IP55, класс очистки G4. Монтажный проем: 177х177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</si>
  <si>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110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Uпит=DC 48V. Степень защиты IP55, класс очистки G4. Монтажный проем: 177х177 мм.</t>
    </r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</si>
  <si>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155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Uпит=DC 24V. Степень защиты IP54, класс очистки G3. Монтажный проем: 177х177 мм.</t>
    </r>
  </si>
  <si>
    <t>Выходные/входные фильтры Silart. Габариты: 208х208х37 мм. IP55</t>
  </si>
  <si>
    <r>
      <t xml:space="preserve">Вентиляционные модули (фильтрующие вентиляторы). IP55. </t>
    </r>
    <r>
      <rPr>
        <sz val="14"/>
        <color theme="1"/>
        <rFont val="Calibri"/>
        <family val="2"/>
        <charset val="204"/>
        <scheme val="minor"/>
      </rPr>
      <t>Uпит= DC 12V / 24V / 48V.</t>
    </r>
  </si>
  <si>
    <t>SNK-030-00</t>
  </si>
  <si>
    <t>Нагреватель конвекционный Silart, 30 Вт. U пит=AC/DC 230V. Габариты: 80х35х60 мм. Крепление на Din-рейку.</t>
  </si>
  <si>
    <t>Размеры, ШxВxГ</t>
  </si>
  <si>
    <t>208x208x103 мм</t>
  </si>
  <si>
    <t>318x318x159 мм</t>
  </si>
  <si>
    <t>Признак</t>
  </si>
  <si>
    <t>SNB-020-00B</t>
  </si>
  <si>
    <t>Нагреватель конвекционный Silart, 25 Вт. U пит=AC/DC 110-230V. Габариты: 85x100x41 мм. Крепление на Din-рейку.</t>
  </si>
  <si>
    <t>Нагреватель конвекционный Silart, 45 Вт. U пит=AC/DC 110-230V. Габариты: 85x100x41 мм. Крепление на Din-рейку.</t>
  </si>
  <si>
    <t>Нагреватель конвекционный Silart, 60 Вт. U пит=AC/DC 110-230V. Габариты: 85x100x41 мм. Крепление на Din-рейку.</t>
  </si>
  <si>
    <t>Нагреватель конвекционный Silart, 75 Вт. U пит=AC/DC 110-230V. Габариты: 85x120x41 мм. Крепление на Din-рейку.</t>
  </si>
  <si>
    <t>Нагреватель конвекционный Silart, 100 Вт. U пит=AC/DC 110-230V. Габариты: 85x160x41 мм. Крепление на Din-рейку.</t>
  </si>
  <si>
    <t>Нагреватель конвекционный Silart, 120 Вт. U пит=AC/DC 110-230V. Габариты: 85x160x41 мм. Крепление на Din-рейку.</t>
  </si>
  <si>
    <t>Нагреватель конвекционный Silart, 150 Вт. U пит=AC/DC 110-230V. Габариты: 85x160x41 мм. Крепление на Din-рейку.</t>
  </si>
  <si>
    <t>Нагреватель конвекционный Silart, 175 Вт. U пит=AC/DC 110-230V. Габариты: 85x179x41 мм. Крепление на Din-рейку.</t>
  </si>
  <si>
    <t>Нагреватель конвекционный Silart, 210 Вт. U пит=AC/DC 110-230V. Габариты: 85x179x41 мм. Крепление на Din-рейку.</t>
  </si>
  <si>
    <t>Нагреватель конвекционный Silart, 250 Вт. U пит=AC/DC 110-230V. Габариты: 85x215x41 мм. Крепление на Din-рейку.</t>
  </si>
  <si>
    <t>Нагреватель конвекционный Silart, 300 Вт. U пит=AC/DC 110-230V. Габариты: 85x250x41 мм. Крепление на Din-рейку.</t>
  </si>
  <si>
    <t>Нагреватель конвекционный Silart, 30 Вт. U пит=AC/DC 110-230V. Габариты: 85х40х40 мм. Крепление на Din-рейку.</t>
  </si>
  <si>
    <t>Нагреватель конвекционный Silart, 45 Вт. U пит=AC/DC 110-230V. Габариты: 85х60х40 мм. Крепление на Din-рейку.</t>
  </si>
  <si>
    <t>Нагреватель конвекционный Silart, 60 Вт. U пит=AC/DC 110-230V. Габариты: 85х60х40 мм. Крепление на Din-рейку.</t>
  </si>
  <si>
    <t>Нагреватель конвекционный Silart, 75 Вт. U пит=AC/DC 110-230V. Габариты: 85х60х40 мм. Крепление на Din-рейку.</t>
  </si>
  <si>
    <t>Нагреватель конвекционный Silart, 100 Вт. U пит=AC/DC 110-230V. Габариты: 85х120х40 мм. Крепление на Din-рейку.</t>
  </si>
  <si>
    <t>Нагреватель конвекционный Silart, 120 Вт. U пит=AC/DC 110-230V. Габариты: 85x150х40 мм. Крепление на Din-рейку.</t>
  </si>
  <si>
    <t>Нагреватель конвекционный Silart, 150 Вт. U пит=AC/DC 110-230V. Габариты: 85х150х40 мм. Крепление на Din-рейку.</t>
  </si>
  <si>
    <t>Нагреватель конвекционный Silart, 175 Вт. U пит=AC/DC 110-230V. Габариты: 85х200х40 мм. Крепление на Din-рейку.</t>
  </si>
  <si>
    <t>Нагреватель конвекционный Silart, 210 Вт. U пит=AC/DC 110-230V. Габариты: 85х200х40 мм. Крепление на Din-рейку.</t>
  </si>
  <si>
    <t>SNB-030-00B</t>
  </si>
  <si>
    <t>SNB-050-00B</t>
  </si>
  <si>
    <t>SNB-150-30B</t>
  </si>
  <si>
    <t>SNB-100-30B</t>
  </si>
  <si>
    <t>Крышные дефлекторы серии FRM</t>
  </si>
  <si>
    <t>FRM</t>
  </si>
  <si>
    <t>FRM-220</t>
  </si>
  <si>
    <t>FRM-221</t>
  </si>
  <si>
    <t>FRM-280</t>
  </si>
  <si>
    <t>FRM-281</t>
  </si>
  <si>
    <t>FRM-220 Крышный дефлектор SILART</t>
  </si>
  <si>
    <t>FRM-221 Крышный дефлектор SILART</t>
  </si>
  <si>
    <t>FRM-280 Крышный дефлектор SILART</t>
  </si>
  <si>
    <t>FRM-281 Крышный дефлектор SILART</t>
  </si>
  <si>
    <t>Нагреватель конвекционный Silart, 150 Вт. U пит=AC/DC 110-230V. Корпус из черного анодированного алюминия. Крепление на Din-рейку.</t>
  </si>
  <si>
    <t>Нагреватель конвекционный Silart, 100 Вт. U пит=AC/DC 110-230V. Корпус из черного анодированного алюминия. Крепление на Din-рейку.</t>
  </si>
  <si>
    <t>Нагреватель конвекционный Silart, 75 Вт. U пит=AC/DC 110-230V. Корпус из черного анодированного алюминия. Крепление на Din-рейку.</t>
  </si>
  <si>
    <t>Нагреватель конвекционный Silart, 45 Вт. U пит=AC/DC 110-230V. Корпус из черного анодированного алюминия. Крепление на Din-рейку.</t>
  </si>
  <si>
    <t>Нагреватель конвекционный Silart, 15 Вт. U пит=AC/DC 110-230V. Корпус из черного анодированного алюминия. Крепление на Din-рейку.</t>
  </si>
  <si>
    <t>Нагреватель конвекционный Silart, 25 Вт. U пит=AC/DC 110-230V. Корпус из черного анодированного алюминия. Крепление на Din-рейку.</t>
  </si>
  <si>
    <t>85х85 мм</t>
  </si>
  <si>
    <t>120х120 мм</t>
  </si>
  <si>
    <t>170 х170 мм</t>
  </si>
  <si>
    <t>Фильтрующий материал (волокно полиолефина). Класс фильтрации: G3. Степень защиты IP54. Размеры: 170х170 мм, толщина 10 мм. В уп: 5 шт.</t>
  </si>
  <si>
    <t>Фильтрующий материал (волокно полиолефина). Класс фильтрации: G3. Степень защиты IP54. Размеры: 120х120 мм, толщина 10 мм. В уп: 5 шт.</t>
  </si>
  <si>
    <t>Фильтрующий материал (волокно полиолефина). Класс фильтр-ции: G3. Степень защиты IP54. Размеры: 85х85 мм, толщина 10 мм. В уп: 5 шт.</t>
  </si>
  <si>
    <t>Фильтрующий материал (волокно полиолефина). Класс фильтрации: G3. Степень защиты IP54. Размеры: 215х215 мм, толщина 10 мм. В уп: 5 шт.</t>
  </si>
  <si>
    <t>285х285 мм</t>
  </si>
  <si>
    <t>Фильтрующий материал (волокно полиолефина). Класс фильтрации: G3. Степень защиты IP54. Размеры: 285х285 мм, толщина 10 мм. В уп: 5 шт.</t>
  </si>
  <si>
    <t>Фильтрующий материал (волокно полиолефина). Класс фильтр-ции: G4. Степень защиты IP55. Размеры: 85х85 мм, толщина 20 мм. В уп: 5 шт.</t>
  </si>
  <si>
    <t>Фильтрующий материал (волокно полиолефина). Класс фильтрации: G4. Степень защиты IP55. Размеры: 120х120 мм, толщина 20 мм. В уп: 5 шт.</t>
  </si>
  <si>
    <t>Фильтрующий материал (волокно полиолефина). Класс фильтрации: G4. Степень защиты IP55. Размеры: 170х170 мм, толщина 20 мм. В уп: 5 шт.</t>
  </si>
  <si>
    <t>Фильтрующий материал (волокно полиолефина). Класс фильтрации: G4. Степень защиты IP55. Размеры: 215х215 мм, толщина 20 мм. В уп: 5 шт.</t>
  </si>
  <si>
    <t>Фильтрующий материал (волокно полиолефина). Класс фильтрации: G4. Степень защиты IP55. Размеры: 285х285 мм, толщина 20 мм. В уп: 5 шт.</t>
  </si>
  <si>
    <t>Держатель для документов SILART. А4 , самоклеющийся</t>
  </si>
  <si>
    <t>Снято</t>
  </si>
  <si>
    <t>ECD-1000</t>
  </si>
  <si>
    <t>ECD-1220</t>
  </si>
  <si>
    <t>ECD</t>
  </si>
  <si>
    <t>ECD-1000 Термостат электронный SILART 230AC</t>
  </si>
  <si>
    <t>ECD-1220 Термостат электронный SILART 24DC</t>
  </si>
  <si>
    <t>клеммы винтовые, 2P</t>
  </si>
  <si>
    <t>Тепловентиляторы SNV-T</t>
  </si>
  <si>
    <t>SNV-6150-00T</t>
  </si>
  <si>
    <t>SNV-6200-00T</t>
  </si>
  <si>
    <t>SNV-6250-00T</t>
  </si>
  <si>
    <t>Тепловентилятор Silart, 150 Вт. Uнагр=AC 230V, Uвент=AC 230V, подключение клеммами. Крепление на Din-рейку.</t>
  </si>
  <si>
    <t>Тепловентилятор Silart, 200 Вт. Uнагр=AC 230V, Uвент=AC 230V, подключение клеммами. Крепление на Din-рейку.</t>
  </si>
  <si>
    <t>Тепловентилятор Silart, 250 Вт. Uнагр=AC 230V, Uвент=AC 230V, подключение клеммами. Крепление на Din-рейку.</t>
  </si>
  <si>
    <t>Тепловентилятор Silart, 250/150 Вт. Uнагр=AC 230V, Uвент=AC 230V, подключение клеммами. Крепление на Din-рейку.</t>
  </si>
  <si>
    <t>SNV-6250-01T</t>
  </si>
  <si>
    <t>SNV-6350-00T</t>
  </si>
  <si>
    <t>Тепловентилятор Silart, 350 Вт. Uнагр=AC 230V, Uвент=AC 230V, подключение клеммами. Крепление на Din-рейку.</t>
  </si>
  <si>
    <t>250/150</t>
  </si>
  <si>
    <t>SNV-6350-01T</t>
  </si>
  <si>
    <t>350/200</t>
  </si>
  <si>
    <t>Тепловентилятор Silart, 350/200 Вт. Uнагр=AC 230V, Uвент=AC 230V, подключение клеммами. Крепление на Din-рейку.</t>
  </si>
  <si>
    <t>SNV-6400-00T</t>
  </si>
  <si>
    <t>Тепловентилятор Silart, 400 Вт. Uнагр=AC 230V, Uвент=AC 230V, подключение клеммами. Крепление на Din-рейку.</t>
  </si>
  <si>
    <t>400/250</t>
  </si>
  <si>
    <t>Тепловентилятор Silart, 400/250 Вт. Uнагр=AC 230V, Uвент=AC 230V, подключение клеммами. Крепление на Din-рейку.</t>
  </si>
  <si>
    <t>SNV-6400-01T</t>
  </si>
  <si>
    <t>SNV-8450-00T</t>
  </si>
  <si>
    <t>Тепловентилятор Silart, 450 Вт. Uнагр=AC 230V, Uвент=AC 230V, подключение клеммами. Крепление на Din-рейку.</t>
  </si>
  <si>
    <t>Тепловентилятор Silart, 600 Вт. Uнагр=AC 230V, Uвент=AC 230V, подключение клеммами. Крепление на Din-рейку.</t>
  </si>
  <si>
    <t>SNV-8600-00T</t>
  </si>
  <si>
    <t>SNV-8800-00T</t>
  </si>
  <si>
    <t>Тепловентилятор Silart, 800 Вт. Uнагр=AC 230V, Uвент=AC 230V, подключение клеммами. Крепление на Din-рейку.</t>
  </si>
  <si>
    <t>SNV-T</t>
  </si>
  <si>
    <t>FRO-130</t>
  </si>
  <si>
    <t>FRO</t>
  </si>
  <si>
    <t>FRO-130 Крышный дефлектор SILART</t>
  </si>
  <si>
    <t>SNB-080-10B</t>
  </si>
  <si>
    <t>GRO-123-00</t>
  </si>
  <si>
    <t>GRO</t>
  </si>
  <si>
    <t>GRO-123-00 Крышный вентилятор SILART 470 м3/ч</t>
  </si>
  <si>
    <t>GRO-123-20</t>
  </si>
  <si>
    <t>GRO-123-01 Крышный вентилятор SILART 330 м3/ч</t>
  </si>
  <si>
    <t>GRO-123-40</t>
  </si>
  <si>
    <t>GRO-123-20 Крышный вентилятор SILART 460 м3/ч</t>
  </si>
  <si>
    <t>GRO-123-01</t>
  </si>
  <si>
    <t>GRO-123-21 Крышный вентилятор SILART 320 м3/ч</t>
  </si>
  <si>
    <t>GRO-123-21</t>
  </si>
  <si>
    <t>GRO-123-40 Крышный вентилятор SILART 440 м3/ч</t>
  </si>
  <si>
    <t>GRO-123-41</t>
  </si>
  <si>
    <t>GRO-123-41 Крышный вентилятор SILART 310 м3/ч</t>
  </si>
  <si>
    <t>GRO-124-00</t>
  </si>
  <si>
    <t>GRO-124-00 Крышный вентилятор SILART 515 м3/ч</t>
  </si>
  <si>
    <t>GRO-124-20</t>
  </si>
  <si>
    <t>GRO-124-01 Крышный вентилятор SILART 330 м3/ч</t>
  </si>
  <si>
    <t>GRO-124-40</t>
  </si>
  <si>
    <t>GRO-124-20 Крышный вентилятор SILART 500 м3/ч</t>
  </si>
  <si>
    <t>GRO-124-01</t>
  </si>
  <si>
    <t>GRO-124-21 Крышный вентилятор SILART 320 м3/ч</t>
  </si>
  <si>
    <t>GRO-124-21</t>
  </si>
  <si>
    <t>GRO-124-40 Крышный вентилятор SILART 480 м3/ч</t>
  </si>
  <si>
    <t>GRO-124-41</t>
  </si>
  <si>
    <t>GRO-124-41 Крышный вентилятор SILART 310 м3/ч</t>
  </si>
  <si>
    <t>GRO-129-00</t>
  </si>
  <si>
    <t>GRO-128-01 Крышный вентилятор SILART 560 м3/ч</t>
  </si>
  <si>
    <t>GRO-129-20</t>
  </si>
  <si>
    <t>GRO-128-21 Крышный вентилятор SILART 545 м3/ч</t>
  </si>
  <si>
    <t>GRO-129-40</t>
  </si>
  <si>
    <t>GRO-128-41 Крышный вентилятор SILART 525 м3/ч</t>
  </si>
  <si>
    <t>GRO-128-01</t>
  </si>
  <si>
    <t>GRO-129-00 Крышный вентилятор SILART 830 м3/ч</t>
  </si>
  <si>
    <t>GRO-128-21</t>
  </si>
  <si>
    <t>GRO-129-20 Крышный вентилятор SILART 810 м3/ч</t>
  </si>
  <si>
    <t>GRO-128-41</t>
  </si>
  <si>
    <t>GRO-129-40 Крышный вентилятор SILART 780 м3/ч</t>
  </si>
  <si>
    <t>FRO-131</t>
  </si>
  <si>
    <t>FRO-131 Крышный дефлектор SILART</t>
  </si>
  <si>
    <t>FRO-140</t>
  </si>
  <si>
    <t>FRO-140 Крышный дефлектор SILART</t>
  </si>
  <si>
    <t>FRO-141</t>
  </si>
  <si>
    <t>FRO-141 Крышный дефлектор SILART</t>
  </si>
  <si>
    <t>FRO-190</t>
  </si>
  <si>
    <t>FRO-190 Крышный дефлектор SILART</t>
  </si>
  <si>
    <t>FRO-191</t>
  </si>
  <si>
    <t>FRO-191 Крышный дефлектор SILART</t>
  </si>
  <si>
    <t>NLV-2630</t>
  </si>
  <si>
    <t>NLV-2631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</si>
  <si>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235 м3/час. Uпит=AC 380V, 2F. Степень защиты IP55, класс очистки G4. Монтажный проем: 223х223 мм.</t>
  </si>
  <si>
    <t>NLV-3031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</si>
  <si>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437 м3/час. Uпит=AC 380V, 2F. Степень защиты IP55, класс очистки G4. Монтажный проем: 223х223 мм.</t>
  </si>
  <si>
    <t>NLV-3030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</si>
  <si>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460 м3/час. Uпит=AC 380V, 3F. Степень защиты IP54, класс очистки G3. Монтажный проем: 223х223 мм.</t>
  </si>
  <si>
    <t>Вентиляционный модуль Silart (вентиляционная решетка с фильтром, с нагнетающим вентилятором (с подшипником качения)). Мощность вент. потока: до 258 м3/час. Uпит=AC 380V, 3F. Степень защиты IP54, класс очистки G3. Монтажный проем: 223х223 мм.</t>
  </si>
  <si>
    <r>
  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59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38"/>
        <scheme val="minor"/>
      </rPr>
      <t>/час. Uпит= AC 380V, 3F. Степень защиты IP55, класс очистки G4. Монтажный проем: 125х125 мм.</t>
    </r>
  </si>
  <si>
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65 м3/час. Uпит= AC 380V, 3F. Степень защиты IP54, класс очистки G3. Монтажный проем: 125х125 мм.</t>
  </si>
  <si>
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105 м3/час. Uпит= AC 380V, 3F. Степень защиты IP54, класс очистки G3. Монтажный проем: 177х177 мм.</t>
  </si>
  <si>
    <t>Вентиляционный модуль Silart (вентиляционная решетка с фильтром, с нагнетающим вентилятором), вентилятор с подшипником качения. Мощность вент. потока: до 96 м3/час. Uпит= AC 380V, 3F. Степень защиты IP54, класс очистки G4. Монтажный проем: 177х177 мм.</t>
  </si>
  <si>
    <t>G2260-A38X-5PBHL</t>
  </si>
  <si>
    <t>G2880-A38C-7MBHL</t>
  </si>
  <si>
    <t>Термоэлектрические охладители Пельтье серии STA</t>
  </si>
  <si>
    <t>STA</t>
  </si>
  <si>
    <t>STA-122-000</t>
  </si>
  <si>
    <t>STA-122-010</t>
  </si>
  <si>
    <t>STA-122-100</t>
  </si>
  <si>
    <t>STA-122-110</t>
  </si>
  <si>
    <t>STA-124-000</t>
  </si>
  <si>
    <t>STA-124-010</t>
  </si>
  <si>
    <t>STA-124-100</t>
  </si>
  <si>
    <t>STA-124-110</t>
  </si>
  <si>
    <t>STA-212-000</t>
  </si>
  <si>
    <t>STA-212-010</t>
  </si>
  <si>
    <t>STA-212-100</t>
  </si>
  <si>
    <t>STA-212-110</t>
  </si>
  <si>
    <t>STA-214-000</t>
  </si>
  <si>
    <t>STA-214-010</t>
  </si>
  <si>
    <t>STA-214-100</t>
  </si>
  <si>
    <t>STA-214-110</t>
  </si>
  <si>
    <t>STA-122-000 Термоэлектрический кондиционер SILART, 120Вт, 24В, полуутопленный, AISI430</t>
  </si>
  <si>
    <t>STA-122-010 Термоэлектрический кондиционер SILART, 120Вт, 24В, полуутопленный, RAL7035</t>
  </si>
  <si>
    <t>STA-122-100 Термоэлектрический кондиционер SILART, 120Вт, 24В, навесной, AISI430</t>
  </si>
  <si>
    <t>STA-122-110 Термоэлектрический кондиционер SILART, 120Вт, 24В, навесной, RAL7035</t>
  </si>
  <si>
    <t>STA-124-000 Термоэлектрический кондиционер SILART, 120Вт, 48В, полуутопленный, AISI430</t>
  </si>
  <si>
    <t>STA-124-010 Термоэлектрический кондиционер SILART, 120Вт, 48В, полуутопленный, RAL7035</t>
  </si>
  <si>
    <t>STA-124-100 Термоэлектрический кондиционер SILART, 120Вт, 48В, навесной, AISI430</t>
  </si>
  <si>
    <t>STA-124-110 Термоэлектрический кондиционер SILART, 120Вт, 48В, навесной, RAL7035</t>
  </si>
  <si>
    <t>STA-212-000 Термоэлектрический кондиционер SILART, 210Вт, 24В, полуутопленный, AISI430</t>
  </si>
  <si>
    <t>STA-212-010 Термоэлектрический кондиционер SILART, 210Вт, 24В, полуутопленный, RAL7035</t>
  </si>
  <si>
    <t>STA-212-100 Термоэлектрический кондиционер SILART, 210Вт, 24В, навесной, AISI430</t>
  </si>
  <si>
    <t>STA-212-110 Термоэлектрический кондиционер SILART, 210Вт, 24В, навесной, RAL7035</t>
  </si>
  <si>
    <t>STA-214-000 Термоэлектрический кондиционер SILART, 210Вт, 48В, полуутопленный, AISI430</t>
  </si>
  <si>
    <t>STA-214-010 Термоэлектрический кондиционер SILART, 210Вт, 48В, полуутопленный, RAL7035</t>
  </si>
  <si>
    <t>STA-214-100 Термоэлектрический кондиционер SILART, 210Вт, 48В, навесной, AISI430</t>
  </si>
  <si>
    <t>STA-214-110 Термоэлектрический кондиционер SILART, 210Вт, 48В, навесной, RAL7035</t>
  </si>
  <si>
    <t>AISI430</t>
  </si>
  <si>
    <t>OTS-0500-000</t>
  </si>
  <si>
    <t>OTS</t>
  </si>
  <si>
    <t>OTS-0500-000 Кондиционер SILART Outdoor, 600 Вт 230В</t>
  </si>
  <si>
    <t>OTS-1000-000</t>
  </si>
  <si>
    <t>OTS-1000-000 Кондиционер SILART Outdoor, 1050 Вт 230В</t>
  </si>
  <si>
    <t>OTS-2000-000</t>
  </si>
  <si>
    <t>OTS-2000-000 Кондиционер SILART Outdoor, 2000 Вт 230В</t>
  </si>
  <si>
    <t>Кожухи защитные для вентиляторов</t>
  </si>
  <si>
    <t>KFV-150-00</t>
  </si>
  <si>
    <t>KFV</t>
  </si>
  <si>
    <t>KFV-150-00 Кожух защитный</t>
  </si>
  <si>
    <t>KFV-250-00</t>
  </si>
  <si>
    <t>KFV-250-00 Кожух защитный</t>
  </si>
  <si>
    <t>KFV-300-00</t>
  </si>
  <si>
    <t>KFV-300-00 Кожух защитный</t>
  </si>
  <si>
    <t>Осевой вентилятор, c подшипниками качения. Габариты: d222х60 мм. Uпит: AC 380V, подключение проводом.</t>
  </si>
  <si>
    <t>Осевой вентилятор, c подшипниками качения. Габариты: 280х280х80 мм. Uпит: AC 230V, подключение проводом.</t>
  </si>
  <si>
    <t>Кондиционеры Outdoor серии OTS</t>
  </si>
  <si>
    <t>По запросу</t>
  </si>
  <si>
    <t>Розница без НДС</t>
  </si>
  <si>
    <t>Розница с НДС 22%</t>
  </si>
  <si>
    <t>Со скидкой, с НДС 22%</t>
  </si>
  <si>
    <t>Со скидкой, без НДС</t>
  </si>
  <si>
    <t>TSN-560 Регулятор температуры SILART</t>
  </si>
  <si>
    <t>TSN</t>
  </si>
  <si>
    <t>TSN-560</t>
  </si>
  <si>
    <t>New !
15.12.2025</t>
  </si>
  <si>
    <t>New !
03.02.2025</t>
  </si>
  <si>
    <t>New !
03.03.2025</t>
  </si>
  <si>
    <t>Термостаты механические и Гигростаты</t>
  </si>
  <si>
    <t>MRM-600</t>
  </si>
  <si>
    <t>MRM-630</t>
  </si>
  <si>
    <t>MRM-800</t>
  </si>
  <si>
    <t>MRM</t>
  </si>
  <si>
    <t>MRM-600 Монтажная рамка для нагревателей с вентилятором SNV-6XX</t>
  </si>
  <si>
    <t>MRM-630 Монтажная рамка для нагревателей с вентилятором SNV-6XX, наклонная</t>
  </si>
  <si>
    <t>MRM-800 Монтажная рамка для нагревателей с вентилятором SNV-8XX</t>
  </si>
  <si>
    <t>New !
20.08.2025</t>
  </si>
  <si>
    <t>Прайс-лист действует с 01-01-2026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</si>
</sst>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\ &quot;₽&quot;"/>
    <numFmt numFmtId="165" formatCode="_-* #,##0.00_р_._-;\-* #,##0.00_р_._-;_-* &quot;-&quot;??_р_._-;_-@_-"/>
  </numFmts>
  <fonts count="40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2"/>
      <color indexed="8"/>
      <name val="Arial"/>
      <family val="2"/>
      <charset val="204"/>
    </font>
    <font>
      <sz val="16"/>
      <name val="Arial"/>
      <family val="2"/>
      <charset val="204"/>
    </font>
    <font>
      <sz val="11"/>
      <color theme="0" tint="-0.249977111117893"/>
      <name val="Arial"/>
      <family val="2"/>
      <charset val="204"/>
    </font>
    <font>
      <b/>
      <u/>
      <sz val="11"/>
      <color theme="10"/>
      <name val="Arial"/>
      <family val="2"/>
      <charset val="204"/>
    </font>
    <font>
      <b/>
      <sz val="20"/>
      <color theme="1"/>
      <name val="Arial"/>
      <family val="2"/>
      <charset val="204"/>
    </font>
    <font>
      <b/>
      <sz val="10"/>
      <name val="Arial Cyr"/>
      <family val="2"/>
      <charset val="204"/>
    </font>
    <font>
      <b/>
      <sz val="11"/>
      <name val="Arial Cyr"/>
      <family val="2"/>
      <charset val="204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9"/>
      <name val="PT Sans"/>
      <family val="2"/>
      <charset val="204"/>
    </font>
    <font>
      <sz val="10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04"/>
    </font>
    <font>
      <i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name val="PT Sans"/>
      <family val="2"/>
      <charset val="204"/>
    </font>
    <font>
      <b/>
      <sz val="14"/>
      <color rgb="FFFF0000"/>
      <name val="Calibri"/>
      <family val="2"/>
      <charset val="204"/>
      <scheme val="minor"/>
    </font>
    <font>
      <sz val="12"/>
      <color theme="1"/>
      <name val="Arial"/>
      <family val="2"/>
      <charset val="204"/>
    </font>
    <font>
      <sz val="9"/>
      <color rgb="FF000000"/>
      <name val="PT Sans"/>
      <family val="2"/>
      <charset val="204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vertAlign val="superscript"/>
      <sz val="14"/>
      <color theme="1"/>
      <name val="Calibri"/>
      <family val="2"/>
      <charset val="204"/>
      <scheme val="minor"/>
    </font>
    <font>
      <b/>
      <sz val="16"/>
      <color theme="1"/>
      <name val="Arial"/>
      <family val="2"/>
      <charset val="204"/>
    </font>
    <font>
      <b/>
      <sz val="22"/>
      <color theme="1"/>
      <name val="Arial"/>
      <family val="2"/>
      <charset val="204"/>
    </font>
    <font>
      <sz val="11"/>
      <color indexed="64"/>
      <name val="Calibri"/>
      <family val="2"/>
      <charset val="204"/>
    </font>
    <font>
      <sz val="10"/>
      <name val="Vast"/>
    </font>
    <font>
      <b/>
      <sz val="11"/>
      <color rgb="FFFF0000"/>
      <name val="Arial"/>
      <family val="2"/>
      <charset val="204"/>
    </font>
    <font>
      <sz val="11"/>
      <color rgb="FFFF0000"/>
      <name val="PT Sans"/>
      <family val="2"/>
      <charset val="204"/>
    </font>
    <font>
      <b/>
      <sz val="28"/>
      <color theme="1"/>
      <name val="Arial"/>
      <family val="2"/>
      <charset val="204"/>
    </font>
    <font>
      <b/>
      <sz val="11"/>
      <color rgb="FF000000"/>
      <name val="Arial"/>
      <family val="2"/>
      <charset val="204"/>
    </font>
    <font>
      <b/>
      <sz val="11"/>
      <color theme="0" tint="-0.499984740745262"/>
      <name val="Arial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27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6E0B4"/>
        <bgColor rgb="FF000000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3" fillId="0" borderId="0"/>
  </cellStyleXfs>
  <cellXfs count="102">
    <xf numFmtId="0" fontId="0" fillId="0" borderId="0" xfId="0"/>
    <xf numFmtId="0" fontId="5" fillId="0" borderId="0" xfId="0" applyFont="1"/>
    <xf numFmtId="0" fontId="6" fillId="3" borderId="5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9" fillId="0" borderId="0" xfId="0" quotePrefix="1" applyFont="1"/>
    <xf numFmtId="0" fontId="11" fillId="0" borderId="0" xfId="0" quotePrefix="1" applyFont="1" applyAlignment="1">
      <alignment horizontal="center" vertical="center"/>
    </xf>
    <xf numFmtId="0" fontId="11" fillId="0" borderId="0" xfId="0" quotePrefix="1" applyFont="1" applyAlignment="1">
      <alignment vertical="center"/>
    </xf>
    <xf numFmtId="0" fontId="5" fillId="0" borderId="0" xfId="0" quotePrefix="1" applyFont="1" applyAlignment="1">
      <alignment horizontal="left" vertical="center" indent="6"/>
    </xf>
    <xf numFmtId="0" fontId="10" fillId="0" borderId="0" xfId="2" quotePrefix="1" applyFont="1" applyAlignment="1">
      <alignment horizontal="left" vertical="center" indent="6"/>
    </xf>
    <xf numFmtId="164" fontId="5" fillId="5" borderId="3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0" fillId="0" borderId="10" xfId="0" applyBorder="1"/>
    <xf numFmtId="0" fontId="0" fillId="0" borderId="10" xfId="0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 wrapText="1"/>
    </xf>
    <xf numFmtId="0" fontId="0" fillId="0" borderId="10" xfId="0" applyBorder="1" applyAlignment="1">
      <alignment vertical="center"/>
    </xf>
    <xf numFmtId="0" fontId="0" fillId="0" borderId="10" xfId="0" applyBorder="1" applyAlignment="1">
      <alignment vertical="center" wrapText="1"/>
    </xf>
    <xf numFmtId="0" fontId="5" fillId="0" borderId="0" xfId="0" applyFont="1" applyAlignment="1">
      <alignment vertical="center"/>
    </xf>
    <xf numFmtId="0" fontId="7" fillId="2" borderId="5" xfId="0" applyFont="1" applyFill="1" applyBorder="1"/>
    <xf numFmtId="9" fontId="7" fillId="0" borderId="5" xfId="0" applyNumberFormat="1" applyFont="1" applyBorder="1" applyAlignment="1">
      <alignment horizontal="center" vertical="center"/>
    </xf>
    <xf numFmtId="0" fontId="12" fillId="6" borderId="11" xfId="3" applyFont="1" applyFill="1" applyBorder="1" applyAlignment="1">
      <alignment horizontal="center" vertical="center" wrapText="1"/>
    </xf>
    <xf numFmtId="0" fontId="13" fillId="6" borderId="11" xfId="3" applyFont="1" applyFill="1" applyBorder="1" applyAlignment="1">
      <alignment horizontal="center" vertical="center" wrapText="1"/>
    </xf>
    <xf numFmtId="0" fontId="13" fillId="6" borderId="12" xfId="3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/>
    </xf>
    <xf numFmtId="0" fontId="14" fillId="0" borderId="13" xfId="0" applyFont="1" applyBorder="1"/>
    <xf numFmtId="0" fontId="0" fillId="0" borderId="14" xfId="0" applyBorder="1"/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6" xfId="0" applyBorder="1" applyAlignment="1">
      <alignment horizontal="center" vertical="center"/>
    </xf>
    <xf numFmtId="0" fontId="16" fillId="0" borderId="20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14" fontId="18" fillId="3" borderId="2" xfId="0" applyNumberFormat="1" applyFont="1" applyFill="1" applyBorder="1" applyAlignment="1">
      <alignment horizontal="center" vertical="center"/>
    </xf>
    <xf numFmtId="10" fontId="0" fillId="0" borderId="10" xfId="5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0" xfId="0" quotePrefix="1" applyFont="1" applyAlignment="1">
      <alignment horizontal="center" vertical="center"/>
    </xf>
    <xf numFmtId="0" fontId="19" fillId="0" borderId="20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24" xfId="0" applyBorder="1" applyAlignment="1">
      <alignment vertical="center"/>
    </xf>
    <xf numFmtId="0" fontId="0" fillId="0" borderId="24" xfId="0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21" fillId="0" borderId="23" xfId="0" applyFont="1" applyBorder="1" applyAlignment="1">
      <alignment vertical="center"/>
    </xf>
    <xf numFmtId="0" fontId="22" fillId="0" borderId="15" xfId="0" applyFont="1" applyBorder="1" applyAlignment="1">
      <alignment vertical="center"/>
    </xf>
    <xf numFmtId="3" fontId="0" fillId="0" borderId="18" xfId="0" applyNumberFormat="1" applyBorder="1" applyAlignment="1">
      <alignment horizontal="center" vertical="center"/>
    </xf>
    <xf numFmtId="0" fontId="0" fillId="0" borderId="17" xfId="0" applyBorder="1"/>
    <xf numFmtId="0" fontId="0" fillId="0" borderId="22" xfId="0" applyBorder="1"/>
    <xf numFmtId="10" fontId="0" fillId="0" borderId="16" xfId="5" applyNumberFormat="1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 wrapText="1"/>
    </xf>
    <xf numFmtId="164" fontId="26" fillId="5" borderId="3" xfId="0" applyNumberFormat="1" applyFont="1" applyFill="1" applyBorder="1" applyAlignment="1">
      <alignment horizontal="center" vertical="center" wrapText="1"/>
    </xf>
    <xf numFmtId="0" fontId="0" fillId="0" borderId="10" xfId="0" quotePrefix="1" applyBorder="1" applyAlignment="1">
      <alignment vertical="center"/>
    </xf>
    <xf numFmtId="0" fontId="27" fillId="0" borderId="10" xfId="0" applyFont="1" applyBorder="1" applyAlignment="1">
      <alignment horizontal="center" vertical="center" wrapText="1"/>
    </xf>
    <xf numFmtId="0" fontId="14" fillId="0" borderId="25" xfId="0" applyFont="1" applyBorder="1"/>
    <xf numFmtId="0" fontId="0" fillId="0" borderId="25" xfId="0" applyBorder="1" applyAlignment="1">
      <alignment vertical="center"/>
    </xf>
    <xf numFmtId="0" fontId="14" fillId="0" borderId="25" xfId="0" applyFont="1" applyBorder="1" applyAlignment="1">
      <alignment vertical="center"/>
    </xf>
    <xf numFmtId="0" fontId="15" fillId="0" borderId="25" xfId="0" applyFont="1" applyBorder="1" applyAlignment="1">
      <alignment vertical="center"/>
    </xf>
    <xf numFmtId="0" fontId="22" fillId="0" borderId="26" xfId="0" applyFont="1" applyBorder="1" applyAlignment="1">
      <alignment vertical="center"/>
    </xf>
    <xf numFmtId="0" fontId="0" fillId="0" borderId="10" xfId="0" applyBorder="1" applyAlignment="1">
      <alignment horizontal="left" vertical="center" wrapText="1"/>
    </xf>
    <xf numFmtId="0" fontId="0" fillId="0" borderId="25" xfId="0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0" fontId="5" fillId="7" borderId="0" xfId="0" applyFont="1" applyFill="1" applyAlignment="1">
      <alignment vertical="center"/>
    </xf>
    <xf numFmtId="0" fontId="5" fillId="7" borderId="0" xfId="0" applyFont="1" applyFill="1" applyAlignment="1">
      <alignment horizontal="center" vertical="center"/>
    </xf>
    <xf numFmtId="0" fontId="28" fillId="0" borderId="13" xfId="0" applyFont="1" applyBorder="1"/>
    <xf numFmtId="0" fontId="28" fillId="0" borderId="13" xfId="0" applyFont="1" applyBorder="1" applyAlignment="1">
      <alignment vertical="center"/>
    </xf>
    <xf numFmtId="0" fontId="31" fillId="7" borderId="0" xfId="0" applyFont="1" applyFill="1" applyAlignment="1">
      <alignment vertical="center"/>
    </xf>
    <xf numFmtId="164" fontId="5" fillId="0" borderId="0" xfId="0" applyNumberFormat="1" applyFont="1"/>
    <xf numFmtId="0" fontId="32" fillId="0" borderId="0" xfId="0" quotePrefix="1" applyFont="1" applyAlignment="1">
      <alignment horizontal="center" vertical="center"/>
    </xf>
    <xf numFmtId="0" fontId="0" fillId="0" borderId="0" xfId="0" applyAlignment="1">
      <alignment vertical="center"/>
    </xf>
    <xf numFmtId="164" fontId="5" fillId="5" borderId="3" xfId="0" applyNumberFormat="1" applyFont="1" applyFill="1" applyBorder="1" applyAlignment="1">
      <alignment horizontal="right" vertical="center" wrapText="1"/>
    </xf>
    <xf numFmtId="0" fontId="0" fillId="8" borderId="13" xfId="0" applyFill="1" applyBorder="1" applyAlignment="1">
      <alignment vertical="center"/>
    </xf>
    <xf numFmtId="0" fontId="0" fillId="8" borderId="25" xfId="0" applyFill="1" applyBorder="1" applyAlignment="1">
      <alignment horizontal="center" vertical="center"/>
    </xf>
    <xf numFmtId="0" fontId="0" fillId="8" borderId="10" xfId="0" applyFill="1" applyBorder="1" applyAlignment="1">
      <alignment vertical="center" wrapText="1"/>
    </xf>
    <xf numFmtId="0" fontId="0" fillId="8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 wrapText="1"/>
    </xf>
    <xf numFmtId="0" fontId="0" fillId="8" borderId="10" xfId="0" applyFill="1" applyBorder="1" applyAlignment="1">
      <alignment vertical="center"/>
    </xf>
    <xf numFmtId="0" fontId="19" fillId="8" borderId="20" xfId="0" applyFont="1" applyFill="1" applyBorder="1" applyAlignment="1">
      <alignment horizontal="center" vertical="center" wrapText="1"/>
    </xf>
    <xf numFmtId="0" fontId="20" fillId="8" borderId="10" xfId="0" applyFont="1" applyFill="1" applyBorder="1" applyAlignment="1">
      <alignment horizontal="center" vertical="center" wrapText="1"/>
    </xf>
    <xf numFmtId="164" fontId="24" fillId="8" borderId="19" xfId="0" applyNumberFormat="1" applyFont="1" applyFill="1" applyBorder="1" applyAlignment="1">
      <alignment horizontal="center" vertical="center" wrapText="1"/>
    </xf>
    <xf numFmtId="10" fontId="0" fillId="8" borderId="10" xfId="5" applyNumberFormat="1" applyFont="1" applyFill="1" applyBorder="1" applyAlignment="1">
      <alignment horizontal="center" vertical="center"/>
    </xf>
    <xf numFmtId="0" fontId="19" fillId="8" borderId="21" xfId="0" applyFont="1" applyFill="1" applyBorder="1" applyAlignment="1">
      <alignment horizontal="center" vertical="center" wrapText="1"/>
    </xf>
    <xf numFmtId="0" fontId="19" fillId="8" borderId="10" xfId="0" applyFont="1" applyFill="1" applyBorder="1" applyAlignment="1">
      <alignment horizontal="center" vertical="center" wrapText="1"/>
    </xf>
    <xf numFmtId="0" fontId="34" fillId="0" borderId="10" xfId="6" applyFont="1" applyBorder="1" applyAlignment="1">
      <alignment vertical="center"/>
    </xf>
    <xf numFmtId="0" fontId="6" fillId="10" borderId="0" xfId="0" applyFont="1" applyFill="1" applyAlignment="1">
      <alignment vertical="center"/>
    </xf>
    <xf numFmtId="0" fontId="0" fillId="0" borderId="24" xfId="0" applyBorder="1" applyAlignment="1">
      <alignment vertical="center" wrapText="1"/>
    </xf>
    <xf numFmtId="0" fontId="21" fillId="0" borderId="13" xfId="0" applyFont="1" applyBorder="1" applyAlignment="1">
      <alignment vertical="center"/>
    </xf>
    <xf numFmtId="164" fontId="26" fillId="5" borderId="4" xfId="0" applyNumberFormat="1" applyFont="1" applyFill="1" applyBorder="1" applyAlignment="1">
      <alignment horizontal="right" vertical="center" wrapText="1"/>
    </xf>
    <xf numFmtId="164" fontId="26" fillId="5" borderId="3" xfId="0" applyNumberFormat="1" applyFont="1" applyFill="1" applyBorder="1" applyAlignment="1">
      <alignment horizontal="right" vertical="center" wrapText="1"/>
    </xf>
    <xf numFmtId="164" fontId="35" fillId="5" borderId="3" xfId="0" applyNumberFormat="1" applyFont="1" applyFill="1" applyBorder="1" applyAlignment="1">
      <alignment horizontal="right" vertical="center"/>
    </xf>
    <xf numFmtId="0" fontId="36" fillId="0" borderId="19" xfId="0" applyFont="1" applyBorder="1" applyAlignment="1">
      <alignment horizontal="center" vertical="center" wrapText="1"/>
    </xf>
    <xf numFmtId="0" fontId="37" fillId="0" borderId="0" xfId="0" quotePrefix="1" applyFont="1" applyAlignment="1">
      <alignment horizontal="center" vertical="center"/>
    </xf>
    <xf numFmtId="0" fontId="6" fillId="9" borderId="0" xfId="0" applyFont="1" applyFill="1" applyAlignment="1">
      <alignment horizontal="center" vertical="center" wrapText="1"/>
    </xf>
    <xf numFmtId="0" fontId="38" fillId="11" borderId="0" xfId="0" applyFont="1" applyFill="1" applyAlignment="1">
      <alignment horizontal="center" vertical="center" wrapText="1"/>
    </xf>
    <xf numFmtId="0" fontId="39" fillId="0" borderId="0" xfId="0" quotePrefix="1" applyFont="1"/>
  </cellXfs>
  <cellStyles count="7">
    <cellStyle name="Čárka 2" xfId="1" xr:uid="{FD1F18EC-7C87-48D9-8481-2A408A683763}"/>
    <cellStyle name="Comma 2" xfId="4" xr:uid="{85512D18-423B-479F-BFE7-0DA2436E79F0}"/>
    <cellStyle name="Гиперссылка" xfId="2" builtinId="8"/>
    <cellStyle name="Обычный" xfId="0" builtinId="0"/>
    <cellStyle name="Обычный 2" xfId="3" xr:uid="{8945CE44-1EA5-47AE-B4C5-F1DA1B90A377}"/>
    <cellStyle name="Обычный 6" xfId="6" xr:uid="{537353D6-DF8F-40DD-84FE-42B527B81C16}"/>
    <cellStyle name="Процентный" xfId="5" builtinId="5"/>
  </cellStyles>
  <dxfs count="0"/>
  <tableStyles count="0" defaultTableStyle="TableStyleMedium2" defaultPivotStyle="PivotStyleLight16"/>
  <colors>
    <mruColors>
      <color rgb="FFACB9CA"/>
      <color rgb="FFFC4B04"/>
      <color rgb="FFDA7B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png"/><Relationship Id="rId1" Type="http://schemas.openxmlformats.org/officeDocument/2006/relationships/hyperlink" Target="http://www.ameral.ru" TargetMode="External"/><Relationship Id="rId4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</xdr:colOff>
      <xdr:row>0</xdr:row>
      <xdr:rowOff>25842</xdr:rowOff>
    </xdr:from>
    <xdr:to>
      <xdr:col>2</xdr:col>
      <xdr:colOff>643773</xdr:colOff>
      <xdr:row>2</xdr:row>
      <xdr:rowOff>163002</xdr:rowOff>
    </xdr:to>
    <xdr:pic>
      <xdr:nvPicPr>
        <xdr:cNvPr id="8" name="Рисунок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78B33E-2DAB-41D3-8B32-E9D6D9385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" y="25842"/>
          <a:ext cx="1849830" cy="514847"/>
        </a:xfrm>
        <a:prstGeom prst="rect">
          <a:avLst/>
        </a:prstGeom>
      </xdr:spPr>
    </xdr:pic>
    <xdr:clientData/>
  </xdr:twoCellAnchor>
  <xdr:twoCellAnchor editAs="oneCell">
    <xdr:from>
      <xdr:col>1</xdr:col>
      <xdr:colOff>331815</xdr:colOff>
      <xdr:row>5</xdr:row>
      <xdr:rowOff>7608</xdr:rowOff>
    </xdr:from>
    <xdr:to>
      <xdr:col>1</xdr:col>
      <xdr:colOff>507787</xdr:colOff>
      <xdr:row>5</xdr:row>
      <xdr:rowOff>183863</xdr:rowOff>
    </xdr:to>
    <xdr:pic>
      <xdr:nvPicPr>
        <xdr:cNvPr id="12" name="Рисунок 11">
          <a:extLst>
            <a:ext uri="{FF2B5EF4-FFF2-40B4-BE49-F238E27FC236}">
              <a16:creationId xmlns:a16="http://schemas.microsoft.com/office/drawing/2014/main" id="{51C7AB6B-96A5-401B-8631-975D935773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1815" y="1074408"/>
          <a:ext cx="175972" cy="176255"/>
        </a:xfrm>
        <a:prstGeom prst="rect">
          <a:avLst/>
        </a:prstGeom>
      </xdr:spPr>
    </xdr:pic>
    <xdr:clientData/>
  </xdr:twoCellAnchor>
  <xdr:twoCellAnchor editAs="oneCell">
    <xdr:from>
      <xdr:col>1</xdr:col>
      <xdr:colOff>324928</xdr:colOff>
      <xdr:row>3</xdr:row>
      <xdr:rowOff>9226</xdr:rowOff>
    </xdr:from>
    <xdr:to>
      <xdr:col>1</xdr:col>
      <xdr:colOff>539786</xdr:colOff>
      <xdr:row>4</xdr:row>
      <xdr:rowOff>3921</xdr:rowOff>
    </xdr:to>
    <xdr:pic>
      <xdr:nvPicPr>
        <xdr:cNvPr id="14" name="Рисунок 13">
          <a:extLst>
            <a:ext uri="{FF2B5EF4-FFF2-40B4-BE49-F238E27FC236}">
              <a16:creationId xmlns:a16="http://schemas.microsoft.com/office/drawing/2014/main" id="{00D9F03E-FD57-4A6B-8378-0897FC8290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567" t="17514" r="9309" b="19852"/>
        <a:stretch/>
      </xdr:blipFill>
      <xdr:spPr>
        <a:xfrm>
          <a:off x="324928" y="693588"/>
          <a:ext cx="214858" cy="174804"/>
        </a:xfrm>
        <a:prstGeom prst="rect">
          <a:avLst/>
        </a:prstGeom>
      </xdr:spPr>
    </xdr:pic>
    <xdr:clientData/>
  </xdr:twoCellAnchor>
  <xdr:twoCellAnchor editAs="oneCell">
    <xdr:from>
      <xdr:col>1</xdr:col>
      <xdr:colOff>319177</xdr:colOff>
      <xdr:row>4</xdr:row>
      <xdr:rowOff>9226</xdr:rowOff>
    </xdr:from>
    <xdr:to>
      <xdr:col>1</xdr:col>
      <xdr:colOff>534035</xdr:colOff>
      <xdr:row>4</xdr:row>
      <xdr:rowOff>184030</xdr:rowOff>
    </xdr:to>
    <xdr:pic>
      <xdr:nvPicPr>
        <xdr:cNvPr id="15" name="Рисунок 14">
          <a:extLst>
            <a:ext uri="{FF2B5EF4-FFF2-40B4-BE49-F238E27FC236}">
              <a16:creationId xmlns:a16="http://schemas.microsoft.com/office/drawing/2014/main" id="{1FA91C38-554F-47FC-930E-6596070054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567" t="17514" r="9309" b="19852"/>
        <a:stretch/>
      </xdr:blipFill>
      <xdr:spPr>
        <a:xfrm>
          <a:off x="319177" y="877618"/>
          <a:ext cx="214858" cy="17480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3;&#1086;&#1084;&#1077;&#1085;&#1082;&#1083;&#1072;&#1090;&#1091;&#1088;&#1072;%20SILART%20&#1076;&#1077;&#1081;&#1089;&#1090;&#1074;&#1091;&#1077;&#1090;%20&#1089;%2015.12.2025%20for%20manufacturer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ЙС-ЛИСТ 26.08.2025"/>
    </sheetNames>
    <sheetDataSet>
      <sheetData sheetId="0">
        <row r="1">
          <cell r="A1" t="str">
            <v>АРТИКУЛ</v>
          </cell>
          <cell r="F1" t="str">
            <v>БАЗОВАЯ ЦЕНА
РУБ. БЕЗ НДС
с 15.12.2025</v>
          </cell>
        </row>
        <row r="2">
          <cell r="A2" t="str">
            <v>SNV-408-100</v>
          </cell>
          <cell r="F2">
            <v>5650</v>
          </cell>
        </row>
        <row r="3">
          <cell r="A3" t="str">
            <v>SNV-408-110</v>
          </cell>
          <cell r="F3">
            <v>5650</v>
          </cell>
        </row>
        <row r="4">
          <cell r="A4" t="str">
            <v>SNV-408-200</v>
          </cell>
          <cell r="F4">
            <v>5650</v>
          </cell>
        </row>
        <row r="5">
          <cell r="A5" t="str">
            <v>SNV-409-220</v>
          </cell>
          <cell r="F5">
            <v>5650</v>
          </cell>
        </row>
        <row r="6">
          <cell r="A6" t="str">
            <v>SNV-412-100</v>
          </cell>
          <cell r="F6">
            <v>5750</v>
          </cell>
        </row>
        <row r="7">
          <cell r="A7" t="str">
            <v>SNV-412-110</v>
          </cell>
          <cell r="F7">
            <v>5750</v>
          </cell>
        </row>
        <row r="8">
          <cell r="A8" t="str">
            <v>SNV-412-200</v>
          </cell>
          <cell r="F8">
            <v>5750</v>
          </cell>
        </row>
        <row r="9">
          <cell r="A9" t="str">
            <v>SNV-415-220</v>
          </cell>
          <cell r="F9">
            <v>5750</v>
          </cell>
        </row>
        <row r="10">
          <cell r="A10" t="str">
            <v>SNV-424-100</v>
          </cell>
          <cell r="F10">
            <v>5890</v>
          </cell>
        </row>
        <row r="11">
          <cell r="A11" t="str">
            <v>SNV-424-200</v>
          </cell>
          <cell r="F11">
            <v>5890</v>
          </cell>
        </row>
        <row r="12">
          <cell r="A12" t="str">
            <v>SNV-424-220</v>
          </cell>
          <cell r="F12">
            <v>5890</v>
          </cell>
        </row>
        <row r="13">
          <cell r="A13" t="str">
            <v>SNV-615-000</v>
          </cell>
          <cell r="F13">
            <v>6420</v>
          </cell>
        </row>
        <row r="14">
          <cell r="A14" t="str">
            <v>SNV-6150-00T</v>
          </cell>
          <cell r="F14">
            <v>6900</v>
          </cell>
        </row>
        <row r="15">
          <cell r="A15" t="str">
            <v>SNV-620-000</v>
          </cell>
          <cell r="F15">
            <v>6420</v>
          </cell>
        </row>
        <row r="16">
          <cell r="A16" t="str">
            <v>SNV-6200-00T</v>
          </cell>
          <cell r="F16">
            <v>6900</v>
          </cell>
        </row>
        <row r="17">
          <cell r="A17" t="str">
            <v>SNV-625-000</v>
          </cell>
          <cell r="F17">
            <v>6420</v>
          </cell>
        </row>
        <row r="18">
          <cell r="A18" t="str">
            <v>SNV-6250-00T</v>
          </cell>
          <cell r="F18">
            <v>6900</v>
          </cell>
        </row>
        <row r="19">
          <cell r="A19" t="str">
            <v>SNV-6250-01T</v>
          </cell>
          <cell r="F19">
            <v>6900</v>
          </cell>
        </row>
        <row r="20">
          <cell r="A20" t="str">
            <v>SNV-633-220</v>
          </cell>
          <cell r="F20">
            <v>6830</v>
          </cell>
        </row>
        <row r="21">
          <cell r="A21" t="str">
            <v>SNV-633-440</v>
          </cell>
          <cell r="F21">
            <v>7100</v>
          </cell>
        </row>
        <row r="22">
          <cell r="A22" t="str">
            <v>SNV-635-000</v>
          </cell>
          <cell r="F22">
            <v>6650</v>
          </cell>
        </row>
        <row r="23">
          <cell r="A23" t="str">
            <v>SNV-6350-00T</v>
          </cell>
          <cell r="F23">
            <v>7140</v>
          </cell>
        </row>
        <row r="24">
          <cell r="A24" t="str">
            <v>SNV-6350-01T</v>
          </cell>
          <cell r="F24">
            <v>7140</v>
          </cell>
        </row>
        <row r="25">
          <cell r="A25" t="str">
            <v>SNV-640-000</v>
          </cell>
          <cell r="F25">
            <v>6830</v>
          </cell>
        </row>
        <row r="26">
          <cell r="A26" t="str">
            <v>SNV-6400-00T</v>
          </cell>
          <cell r="F26">
            <v>7340</v>
          </cell>
        </row>
        <row r="27">
          <cell r="A27" t="str">
            <v>SNV-6400-01T</v>
          </cell>
          <cell r="F27">
            <v>7340</v>
          </cell>
        </row>
        <row r="28">
          <cell r="A28" t="str">
            <v>SNV-845-000</v>
          </cell>
          <cell r="F28">
            <v>8450</v>
          </cell>
        </row>
        <row r="29">
          <cell r="A29" t="str">
            <v>SNV-8450-00T</v>
          </cell>
          <cell r="F29">
            <v>9070</v>
          </cell>
        </row>
        <row r="30">
          <cell r="A30" t="str">
            <v>SNV-860-000</v>
          </cell>
          <cell r="F30">
            <v>8630</v>
          </cell>
        </row>
        <row r="31">
          <cell r="A31" t="str">
            <v>SNV-8600-00T</v>
          </cell>
          <cell r="F31">
            <v>9270</v>
          </cell>
        </row>
        <row r="32">
          <cell r="A32" t="str">
            <v>SNV-880-000</v>
          </cell>
          <cell r="F32">
            <v>8740</v>
          </cell>
        </row>
        <row r="33">
          <cell r="A33" t="str">
            <v>SNV-8800-00T</v>
          </cell>
          <cell r="F33">
            <v>9390</v>
          </cell>
        </row>
        <row r="34">
          <cell r="A34" t="str">
            <v>SNV-880-440</v>
          </cell>
          <cell r="F34">
            <v>9320</v>
          </cell>
        </row>
        <row r="35">
          <cell r="A35" t="str">
            <v>SNV-S16-010</v>
          </cell>
          <cell r="F35">
            <v>11400</v>
          </cell>
        </row>
        <row r="36">
          <cell r="A36" t="str">
            <v>SNV-S21-000</v>
          </cell>
          <cell r="F36">
            <v>15500</v>
          </cell>
        </row>
        <row r="37">
          <cell r="A37" t="str">
            <v>MRM-600</v>
          </cell>
          <cell r="F37">
            <v>150</v>
          </cell>
        </row>
        <row r="38">
          <cell r="A38" t="str">
            <v>MRM-630</v>
          </cell>
          <cell r="F38">
            <v>210</v>
          </cell>
        </row>
        <row r="39">
          <cell r="A39" t="str">
            <v>MRM-800</v>
          </cell>
          <cell r="F39">
            <v>180</v>
          </cell>
        </row>
        <row r="40">
          <cell r="A40" t="str">
            <v>SNB-020-00B</v>
          </cell>
          <cell r="F40">
            <v>1670</v>
          </cell>
        </row>
        <row r="41">
          <cell r="A41" t="str">
            <v>SNB-030-000</v>
          </cell>
          <cell r="F41">
            <v>1700</v>
          </cell>
        </row>
        <row r="42">
          <cell r="A42" t="str">
            <v>SNB-030-00B</v>
          </cell>
          <cell r="F42">
            <v>1750</v>
          </cell>
        </row>
        <row r="43">
          <cell r="A43" t="str">
            <v>SNB-050-000</v>
          </cell>
          <cell r="F43">
            <v>1890</v>
          </cell>
        </row>
        <row r="44">
          <cell r="A44" t="str">
            <v>SNB-050-00B</v>
          </cell>
          <cell r="F44">
            <v>1960</v>
          </cell>
        </row>
        <row r="45">
          <cell r="A45" t="str">
            <v>SNB-052-000</v>
          </cell>
          <cell r="F45">
            <v>1900</v>
          </cell>
        </row>
        <row r="46">
          <cell r="A46" t="str">
            <v>SNB-060-000</v>
          </cell>
          <cell r="F46">
            <v>2200</v>
          </cell>
        </row>
        <row r="47">
          <cell r="A47" t="str">
            <v>SNB-080-10B</v>
          </cell>
          <cell r="F47">
            <v>2440</v>
          </cell>
        </row>
        <row r="48">
          <cell r="A48" t="str">
            <v>SNB-080-100</v>
          </cell>
          <cell r="F48">
            <v>2360</v>
          </cell>
        </row>
        <row r="49">
          <cell r="A49" t="str">
            <v>SNB-100-300</v>
          </cell>
          <cell r="F49">
            <v>2590</v>
          </cell>
        </row>
        <row r="50">
          <cell r="A50" t="str">
            <v>SNB-100-30B</v>
          </cell>
          <cell r="F50">
            <v>2690</v>
          </cell>
        </row>
        <row r="51">
          <cell r="A51" t="str">
            <v>SNB-120-300</v>
          </cell>
          <cell r="F51">
            <v>2920</v>
          </cell>
        </row>
        <row r="52">
          <cell r="A52" t="str">
            <v>SNB-150-300</v>
          </cell>
          <cell r="F52">
            <v>3250</v>
          </cell>
        </row>
        <row r="53">
          <cell r="A53" t="str">
            <v>SNB-150-30B</v>
          </cell>
          <cell r="F53">
            <v>3350</v>
          </cell>
        </row>
        <row r="54">
          <cell r="A54" t="str">
            <v>SNB-180-500</v>
          </cell>
          <cell r="F54">
            <v>3480</v>
          </cell>
        </row>
        <row r="55">
          <cell r="A55" t="str">
            <v>SNB-210-500</v>
          </cell>
          <cell r="F55">
            <v>3650</v>
          </cell>
        </row>
        <row r="56">
          <cell r="A56" t="str">
            <v>SNB-250-500</v>
          </cell>
          <cell r="F56">
            <v>3810</v>
          </cell>
        </row>
        <row r="57">
          <cell r="A57" t="str">
            <v>SNB-300-600</v>
          </cell>
          <cell r="F57">
            <v>4290</v>
          </cell>
        </row>
        <row r="58">
          <cell r="A58" t="str">
            <v>SNB-030-010</v>
          </cell>
          <cell r="F58">
            <v>1540</v>
          </cell>
        </row>
        <row r="59">
          <cell r="A59" t="str">
            <v>SNB-050-010</v>
          </cell>
          <cell r="F59">
            <v>1690</v>
          </cell>
        </row>
        <row r="60">
          <cell r="A60" t="str">
            <v>SNB-052-010</v>
          </cell>
          <cell r="F60">
            <v>1930</v>
          </cell>
        </row>
        <row r="61">
          <cell r="A61" t="str">
            <v>SNB-060-010</v>
          </cell>
          <cell r="F61">
            <v>1970</v>
          </cell>
        </row>
        <row r="62">
          <cell r="A62" t="str">
            <v>SNB-080-110</v>
          </cell>
          <cell r="F62">
            <v>2140</v>
          </cell>
        </row>
        <row r="63">
          <cell r="A63" t="str">
            <v>SNB-100-310</v>
          </cell>
          <cell r="F63">
            <v>2370</v>
          </cell>
        </row>
        <row r="64">
          <cell r="A64" t="str">
            <v>SNB-120-310</v>
          </cell>
          <cell r="F64">
            <v>2670</v>
          </cell>
        </row>
        <row r="65">
          <cell r="A65" t="str">
            <v>SNB-150-310</v>
          </cell>
          <cell r="F65">
            <v>2980</v>
          </cell>
        </row>
        <row r="66">
          <cell r="A66" t="str">
            <v>SNB-180-510</v>
          </cell>
          <cell r="F66">
            <v>3220</v>
          </cell>
        </row>
        <row r="67">
          <cell r="A67" t="str">
            <v>SNB-210-510</v>
          </cell>
          <cell r="F67">
            <v>3380</v>
          </cell>
        </row>
        <row r="68">
          <cell r="A68" t="str">
            <v>SNB-250-510</v>
          </cell>
          <cell r="F68">
            <v>3520</v>
          </cell>
        </row>
        <row r="69">
          <cell r="A69" t="str">
            <v>SNB-300-610</v>
          </cell>
          <cell r="F69">
            <v>3990</v>
          </cell>
        </row>
        <row r="70">
          <cell r="A70" t="str">
            <v>SNT-010-010</v>
          </cell>
          <cell r="F70">
            <v>1270</v>
          </cell>
        </row>
        <row r="71">
          <cell r="A71" t="str">
            <v>SNT-020-010</v>
          </cell>
          <cell r="F71">
            <v>1320</v>
          </cell>
        </row>
        <row r="72">
          <cell r="A72" t="str">
            <v>SNT-024-010</v>
          </cell>
          <cell r="F72">
            <v>1390</v>
          </cell>
        </row>
        <row r="73">
          <cell r="A73" t="str">
            <v>SNT-030-110</v>
          </cell>
          <cell r="F73">
            <v>1340</v>
          </cell>
        </row>
        <row r="74">
          <cell r="A74" t="str">
            <v>SNT-032-010</v>
          </cell>
          <cell r="F74">
            <v>1410</v>
          </cell>
        </row>
        <row r="75">
          <cell r="A75" t="str">
            <v>SNT-050-110</v>
          </cell>
          <cell r="F75">
            <v>1530</v>
          </cell>
        </row>
        <row r="76">
          <cell r="A76" t="str">
            <v>SNT-060-210</v>
          </cell>
          <cell r="F76">
            <v>1650</v>
          </cell>
        </row>
        <row r="77">
          <cell r="A77" t="str">
            <v>SNT-080-310</v>
          </cell>
          <cell r="F77">
            <v>1760</v>
          </cell>
        </row>
        <row r="78">
          <cell r="A78" t="str">
            <v>SNT-100-410</v>
          </cell>
          <cell r="F78">
            <v>2180</v>
          </cell>
        </row>
        <row r="79">
          <cell r="A79" t="str">
            <v>SNT-120-510</v>
          </cell>
          <cell r="F79">
            <v>2480</v>
          </cell>
        </row>
        <row r="80">
          <cell r="A80" t="str">
            <v>SNT-140-51B</v>
          </cell>
          <cell r="F80">
            <v>2510</v>
          </cell>
        </row>
        <row r="81">
          <cell r="A81" t="str">
            <v>TBS-140</v>
          </cell>
          <cell r="F81">
            <v>575</v>
          </cell>
        </row>
        <row r="82">
          <cell r="A82" t="str">
            <v>TBS-160</v>
          </cell>
          <cell r="F82">
            <v>575</v>
          </cell>
        </row>
        <row r="83">
          <cell r="A83" t="str">
            <v>TBS-240</v>
          </cell>
          <cell r="F83">
            <v>575</v>
          </cell>
        </row>
        <row r="84">
          <cell r="A84" t="str">
            <v>TBS-260</v>
          </cell>
          <cell r="F84">
            <v>575</v>
          </cell>
        </row>
        <row r="85">
          <cell r="A85" t="str">
            <v>TSN-560</v>
          </cell>
          <cell r="F85">
            <v>1830</v>
          </cell>
        </row>
        <row r="86">
          <cell r="A86" t="str">
            <v>ECD-1000</v>
          </cell>
          <cell r="F86">
            <v>1700</v>
          </cell>
        </row>
        <row r="87">
          <cell r="A87" t="str">
            <v>ECD-1220</v>
          </cell>
          <cell r="F87">
            <v>1700</v>
          </cell>
        </row>
        <row r="88">
          <cell r="A88" t="str">
            <v>TFM-030</v>
          </cell>
          <cell r="F88">
            <v>390</v>
          </cell>
        </row>
        <row r="89">
          <cell r="A89" t="str">
            <v>TFM-040</v>
          </cell>
          <cell r="F89">
            <v>390</v>
          </cell>
        </row>
        <row r="90">
          <cell r="A90" t="str">
            <v>TSM-510</v>
          </cell>
          <cell r="F90">
            <v>4200</v>
          </cell>
        </row>
        <row r="91">
          <cell r="A91" t="str">
            <v>MTN-410</v>
          </cell>
          <cell r="F91">
            <v>2750</v>
          </cell>
        </row>
        <row r="92">
          <cell r="A92" t="str">
            <v>MTN-411</v>
          </cell>
          <cell r="F92">
            <v>2950</v>
          </cell>
        </row>
        <row r="93">
          <cell r="A93" t="str">
            <v>GRM-190-00</v>
          </cell>
          <cell r="F93">
            <v>15100</v>
          </cell>
        </row>
        <row r="94">
          <cell r="A94" t="str">
            <v>GRM-190-01</v>
          </cell>
          <cell r="F94">
            <v>19100</v>
          </cell>
        </row>
        <row r="95">
          <cell r="A95" t="str">
            <v>GRM-220-00</v>
          </cell>
          <cell r="F95">
            <v>16400</v>
          </cell>
        </row>
        <row r="96">
          <cell r="A96" t="str">
            <v>GRM-220-01</v>
          </cell>
          <cell r="F96">
            <v>20400</v>
          </cell>
        </row>
        <row r="97">
          <cell r="A97" t="str">
            <v>GRM-222-00</v>
          </cell>
          <cell r="F97">
            <v>21600</v>
          </cell>
        </row>
        <row r="98">
          <cell r="A98" t="str">
            <v>GRM-222-01</v>
          </cell>
          <cell r="F98">
            <v>25900</v>
          </cell>
        </row>
        <row r="99">
          <cell r="A99" t="str">
            <v>GRM-250-00</v>
          </cell>
          <cell r="F99">
            <v>19700</v>
          </cell>
        </row>
        <row r="100">
          <cell r="A100" t="str">
            <v>GRM-250-01</v>
          </cell>
          <cell r="F100">
            <v>24400</v>
          </cell>
        </row>
        <row r="101">
          <cell r="A101" t="str">
            <v>GRM-280-00</v>
          </cell>
          <cell r="F101">
            <v>21200</v>
          </cell>
        </row>
        <row r="102">
          <cell r="A102" t="str">
            <v>GRM-280-01</v>
          </cell>
          <cell r="F102">
            <v>25800</v>
          </cell>
        </row>
        <row r="103">
          <cell r="A103" t="str">
            <v>GRO-123-00</v>
          </cell>
          <cell r="F103">
            <v>15800</v>
          </cell>
        </row>
        <row r="104">
          <cell r="A104" t="str">
            <v>GRO-123-20</v>
          </cell>
          <cell r="F104">
            <v>15500</v>
          </cell>
        </row>
        <row r="105">
          <cell r="A105" t="str">
            <v>GRO-123-40</v>
          </cell>
          <cell r="F105">
            <v>10500</v>
          </cell>
        </row>
        <row r="106">
          <cell r="A106" t="str">
            <v>GRO-123-01</v>
          </cell>
          <cell r="F106">
            <v>20100</v>
          </cell>
        </row>
        <row r="107">
          <cell r="A107" t="str">
            <v>GRO-123-21</v>
          </cell>
          <cell r="F107">
            <v>19500</v>
          </cell>
        </row>
        <row r="108">
          <cell r="A108" t="str">
            <v>GRO-123-41</v>
          </cell>
          <cell r="F108">
            <v>14800</v>
          </cell>
        </row>
        <row r="109">
          <cell r="A109" t="str">
            <v>GRO-124-00</v>
          </cell>
          <cell r="F109">
            <v>17300</v>
          </cell>
        </row>
        <row r="110">
          <cell r="A110" t="str">
            <v>GRO-124-20</v>
          </cell>
          <cell r="F110">
            <v>16800</v>
          </cell>
        </row>
        <row r="111">
          <cell r="A111" t="str">
            <v>GRO-124-40</v>
          </cell>
          <cell r="F111">
            <v>16200</v>
          </cell>
        </row>
        <row r="112">
          <cell r="A112" t="str">
            <v>GRO-124-01</v>
          </cell>
          <cell r="F112">
            <v>20100</v>
          </cell>
        </row>
        <row r="113">
          <cell r="A113" t="str">
            <v>GRO-124-21</v>
          </cell>
          <cell r="F113">
            <v>19500</v>
          </cell>
        </row>
        <row r="114">
          <cell r="A114" t="str">
            <v>GRO-124-41</v>
          </cell>
          <cell r="F114">
            <v>18900</v>
          </cell>
        </row>
        <row r="115">
          <cell r="A115" t="str">
            <v>GRO-129-00</v>
          </cell>
          <cell r="F115">
            <v>19300</v>
          </cell>
        </row>
        <row r="116">
          <cell r="A116" t="str">
            <v>GRO-129-20</v>
          </cell>
          <cell r="F116">
            <v>18800</v>
          </cell>
        </row>
        <row r="117">
          <cell r="A117" t="str">
            <v>GRO-129-40</v>
          </cell>
          <cell r="F117">
            <v>18100</v>
          </cell>
        </row>
        <row r="118">
          <cell r="A118" t="str">
            <v>GRO-128-01</v>
          </cell>
          <cell r="F118">
            <v>25200</v>
          </cell>
        </row>
        <row r="119">
          <cell r="A119" t="str">
            <v>GRO-128-21</v>
          </cell>
          <cell r="F119">
            <v>24500</v>
          </cell>
        </row>
        <row r="120">
          <cell r="A120" t="str">
            <v>GRO-128-41</v>
          </cell>
          <cell r="F120">
            <v>23600</v>
          </cell>
        </row>
        <row r="121">
          <cell r="A121" t="str">
            <v>FRM-220</v>
          </cell>
          <cell r="F121">
            <v>7100</v>
          </cell>
        </row>
        <row r="122">
          <cell r="A122" t="str">
            <v>FRM-221</v>
          </cell>
          <cell r="F122">
            <v>9200</v>
          </cell>
        </row>
        <row r="123">
          <cell r="A123" t="str">
            <v>FRM-280</v>
          </cell>
          <cell r="F123">
            <v>7800</v>
          </cell>
        </row>
        <row r="124">
          <cell r="A124" t="str">
            <v>FRM-281</v>
          </cell>
          <cell r="F124">
            <v>10400</v>
          </cell>
        </row>
        <row r="125">
          <cell r="A125" t="str">
            <v>FRO-130</v>
          </cell>
          <cell r="F125">
            <v>5800</v>
          </cell>
        </row>
        <row r="126">
          <cell r="A126" t="str">
            <v>FRO-131</v>
          </cell>
          <cell r="F126">
            <v>7400</v>
          </cell>
        </row>
        <row r="127">
          <cell r="A127" t="str">
            <v>FRO-140</v>
          </cell>
          <cell r="F127">
            <v>6600</v>
          </cell>
        </row>
        <row r="128">
          <cell r="A128" t="str">
            <v>FRO-141</v>
          </cell>
          <cell r="F128">
            <v>8400</v>
          </cell>
        </row>
        <row r="129">
          <cell r="A129" t="str">
            <v>FRO-190</v>
          </cell>
          <cell r="F129">
            <v>7800</v>
          </cell>
        </row>
        <row r="130">
          <cell r="A130" t="str">
            <v>FRO-191</v>
          </cell>
          <cell r="F130">
            <v>10000</v>
          </cell>
        </row>
        <row r="131">
          <cell r="A131" t="str">
            <v>SLV-1000</v>
          </cell>
          <cell r="F131">
            <v>2000</v>
          </cell>
        </row>
        <row r="132">
          <cell r="A132" t="str">
            <v>SLV-1100</v>
          </cell>
          <cell r="F132">
            <v>2900</v>
          </cell>
        </row>
        <row r="133">
          <cell r="A133" t="str">
            <v>SLV-1101</v>
          </cell>
          <cell r="F133">
            <v>3080</v>
          </cell>
        </row>
        <row r="134">
          <cell r="A134" t="str">
            <v>SLV-1110</v>
          </cell>
          <cell r="F134">
            <v>2850</v>
          </cell>
        </row>
        <row r="135">
          <cell r="A135" t="str">
            <v>SLV-1111</v>
          </cell>
          <cell r="F135">
            <v>3060</v>
          </cell>
        </row>
        <row r="136">
          <cell r="A136" t="str">
            <v>SLV-1120</v>
          </cell>
          <cell r="F136">
            <v>2850</v>
          </cell>
        </row>
        <row r="137">
          <cell r="A137" t="str">
            <v>SLV-1121</v>
          </cell>
          <cell r="F137">
            <v>3060</v>
          </cell>
        </row>
        <row r="138">
          <cell r="A138" t="str">
            <v>SLV-1140</v>
          </cell>
          <cell r="F138">
            <v>2850</v>
          </cell>
        </row>
        <row r="139">
          <cell r="A139" t="str">
            <v>SLV-1141</v>
          </cell>
          <cell r="F139">
            <v>3060</v>
          </cell>
        </row>
        <row r="140">
          <cell r="A140" t="str">
            <v>SLV-1500</v>
          </cell>
          <cell r="F140">
            <v>2630</v>
          </cell>
        </row>
        <row r="141">
          <cell r="A141" t="str">
            <v>SLV-1501</v>
          </cell>
          <cell r="F141">
            <v>3000</v>
          </cell>
        </row>
        <row r="142">
          <cell r="A142" t="str">
            <v>SLV-1510</v>
          </cell>
          <cell r="F142">
            <v>3690</v>
          </cell>
        </row>
        <row r="143">
          <cell r="A143" t="str">
            <v>SLV-1511</v>
          </cell>
          <cell r="F143">
            <v>4060</v>
          </cell>
        </row>
        <row r="144">
          <cell r="A144" t="str">
            <v>SLV-1520</v>
          </cell>
          <cell r="F144">
            <v>3690</v>
          </cell>
        </row>
        <row r="145">
          <cell r="A145" t="str">
            <v>SLV-1521</v>
          </cell>
          <cell r="F145">
            <v>4060</v>
          </cell>
        </row>
        <row r="146">
          <cell r="A146" t="str">
            <v>SLV-1530</v>
          </cell>
          <cell r="F146">
            <v>3950</v>
          </cell>
        </row>
        <row r="147">
          <cell r="A147" t="str">
            <v>SLV-1531</v>
          </cell>
          <cell r="F147">
            <v>4490</v>
          </cell>
        </row>
        <row r="148">
          <cell r="A148" t="str">
            <v>SLV-1540</v>
          </cell>
          <cell r="F148">
            <v>3690</v>
          </cell>
        </row>
        <row r="149">
          <cell r="A149" t="str">
            <v>SLV-1541</v>
          </cell>
          <cell r="F149">
            <v>4060</v>
          </cell>
        </row>
        <row r="150">
          <cell r="A150" t="str">
            <v>SLV-2000</v>
          </cell>
          <cell r="F150">
            <v>4240</v>
          </cell>
        </row>
        <row r="151">
          <cell r="A151" t="str">
            <v>SLV-2001</v>
          </cell>
          <cell r="F151">
            <v>4620</v>
          </cell>
        </row>
        <row r="152">
          <cell r="A152" t="str">
            <v>SLV-2010</v>
          </cell>
          <cell r="F152">
            <v>4990</v>
          </cell>
        </row>
        <row r="153">
          <cell r="A153" t="str">
            <v>SLV-2011</v>
          </cell>
          <cell r="F153">
            <v>5360</v>
          </cell>
        </row>
        <row r="154">
          <cell r="A154" t="str">
            <v>SLV-2020</v>
          </cell>
          <cell r="F154">
            <v>4990</v>
          </cell>
        </row>
        <row r="155">
          <cell r="A155" t="str">
            <v>SLV-2021</v>
          </cell>
          <cell r="F155">
            <v>5360</v>
          </cell>
        </row>
        <row r="156">
          <cell r="A156" t="str">
            <v>SLV-2030</v>
          </cell>
          <cell r="F156">
            <v>5790</v>
          </cell>
        </row>
        <row r="157">
          <cell r="A157" t="str">
            <v>SLV-2031</v>
          </cell>
          <cell r="F157">
            <v>6170</v>
          </cell>
        </row>
        <row r="158">
          <cell r="A158" t="str">
            <v>SLV-2040</v>
          </cell>
          <cell r="F158">
            <v>4990</v>
          </cell>
        </row>
        <row r="159">
          <cell r="A159" t="str">
            <v>SLV-2041</v>
          </cell>
          <cell r="F159">
            <v>5360</v>
          </cell>
        </row>
        <row r="160">
          <cell r="A160" t="str">
            <v>SLV-2100</v>
          </cell>
          <cell r="F160">
            <v>5400</v>
          </cell>
        </row>
        <row r="161">
          <cell r="A161" t="str">
            <v>SLV-2101</v>
          </cell>
          <cell r="F161">
            <v>5830</v>
          </cell>
        </row>
        <row r="162">
          <cell r="A162" t="str">
            <v>SLV-2120</v>
          </cell>
          <cell r="F162">
            <v>8000</v>
          </cell>
        </row>
        <row r="163">
          <cell r="A163" t="str">
            <v>SLV-2121</v>
          </cell>
          <cell r="F163">
            <v>8350</v>
          </cell>
        </row>
        <row r="164">
          <cell r="A164" t="str">
            <v>SLF-100</v>
          </cell>
          <cell r="F164">
            <v>770</v>
          </cell>
        </row>
        <row r="165">
          <cell r="A165" t="str">
            <v>SLF-150</v>
          </cell>
          <cell r="F165">
            <v>905</v>
          </cell>
        </row>
        <row r="166">
          <cell r="A166" t="str">
            <v>SLF-200</v>
          </cell>
          <cell r="F166">
            <v>1560</v>
          </cell>
        </row>
        <row r="167">
          <cell r="A167" t="str">
            <v>SLF-101</v>
          </cell>
          <cell r="F167">
            <v>970</v>
          </cell>
        </row>
        <row r="168">
          <cell r="A168" t="str">
            <v>SLF-151</v>
          </cell>
          <cell r="F168">
            <v>1140</v>
          </cell>
        </row>
        <row r="169">
          <cell r="A169" t="str">
            <v>SLF-201</v>
          </cell>
          <cell r="F169">
            <v>1865</v>
          </cell>
        </row>
        <row r="170">
          <cell r="A170" t="str">
            <v>NLV-1000</v>
          </cell>
          <cell r="F170">
            <v>1910</v>
          </cell>
        </row>
        <row r="171">
          <cell r="A171" t="str">
            <v>NLV-1100</v>
          </cell>
          <cell r="F171">
            <v>2750</v>
          </cell>
        </row>
        <row r="172">
          <cell r="A172" t="str">
            <v>NLV-1101</v>
          </cell>
          <cell r="F172">
            <v>2920</v>
          </cell>
        </row>
        <row r="173">
          <cell r="A173" t="str">
            <v>NLV-1110</v>
          </cell>
          <cell r="F173">
            <v>2720</v>
          </cell>
        </row>
        <row r="174">
          <cell r="A174" t="str">
            <v>NLV-1111</v>
          </cell>
          <cell r="F174">
            <v>2940</v>
          </cell>
        </row>
        <row r="175">
          <cell r="A175" t="str">
            <v>NLV-1120</v>
          </cell>
          <cell r="F175">
            <v>2800</v>
          </cell>
        </row>
        <row r="176">
          <cell r="A176" t="str">
            <v>NLV-1121</v>
          </cell>
          <cell r="F176">
            <v>3030</v>
          </cell>
        </row>
        <row r="177">
          <cell r="A177" t="str">
            <v>NLV-1140</v>
          </cell>
          <cell r="F177">
            <v>2800</v>
          </cell>
        </row>
        <row r="178">
          <cell r="A178" t="str">
            <v>NLV-1141</v>
          </cell>
          <cell r="F178">
            <v>3030</v>
          </cell>
        </row>
        <row r="179">
          <cell r="A179" t="str">
            <v>NLV-1500</v>
          </cell>
          <cell r="F179">
            <v>2600</v>
          </cell>
        </row>
        <row r="180">
          <cell r="A180" t="str">
            <v>NLV-1501</v>
          </cell>
          <cell r="F180">
            <v>2870</v>
          </cell>
        </row>
        <row r="181">
          <cell r="A181" t="str">
            <v>NLV-1510</v>
          </cell>
          <cell r="F181">
            <v>3530</v>
          </cell>
        </row>
        <row r="182">
          <cell r="A182" t="str">
            <v>NLV-1511</v>
          </cell>
          <cell r="F182">
            <v>3840</v>
          </cell>
        </row>
        <row r="183">
          <cell r="A183" t="str">
            <v>NLV-1520</v>
          </cell>
          <cell r="F183">
            <v>3530</v>
          </cell>
        </row>
        <row r="184">
          <cell r="A184" t="str">
            <v>NLV-1521</v>
          </cell>
          <cell r="F184">
            <v>3840</v>
          </cell>
        </row>
        <row r="185">
          <cell r="A185" t="str">
            <v>NLV-1530</v>
          </cell>
          <cell r="F185">
            <v>3590</v>
          </cell>
        </row>
        <row r="186">
          <cell r="A186" t="str">
            <v>NLV-1531</v>
          </cell>
          <cell r="F186">
            <v>4040</v>
          </cell>
        </row>
        <row r="187">
          <cell r="A187" t="str">
            <v>NLV-1540</v>
          </cell>
          <cell r="F187">
            <v>3530</v>
          </cell>
        </row>
        <row r="188">
          <cell r="A188" t="str">
            <v>NLV-1541</v>
          </cell>
          <cell r="F188">
            <v>3840</v>
          </cell>
        </row>
        <row r="189">
          <cell r="A189" t="str">
            <v>NLV-2000</v>
          </cell>
          <cell r="F189">
            <v>4020</v>
          </cell>
        </row>
        <row r="190">
          <cell r="A190" t="str">
            <v>NLV-2001</v>
          </cell>
          <cell r="F190">
            <v>4270</v>
          </cell>
        </row>
        <row r="191">
          <cell r="A191" t="str">
            <v>NLV-2010</v>
          </cell>
          <cell r="F191">
            <v>4770</v>
          </cell>
        </row>
        <row r="192">
          <cell r="A192" t="str">
            <v>NLV-2011</v>
          </cell>
          <cell r="F192">
            <v>5070</v>
          </cell>
        </row>
        <row r="193">
          <cell r="A193" t="str">
            <v>NLV-2020</v>
          </cell>
          <cell r="F193">
            <v>4770</v>
          </cell>
        </row>
        <row r="194">
          <cell r="A194" t="str">
            <v>NLV-2021</v>
          </cell>
          <cell r="F194">
            <v>5070</v>
          </cell>
        </row>
        <row r="195">
          <cell r="A195" t="str">
            <v>NLV-2030</v>
          </cell>
          <cell r="F195">
            <v>5450</v>
          </cell>
        </row>
        <row r="196">
          <cell r="A196" t="str">
            <v>NLV-2031</v>
          </cell>
          <cell r="F196">
            <v>5800</v>
          </cell>
        </row>
        <row r="197">
          <cell r="A197" t="str">
            <v>NLV-2040</v>
          </cell>
          <cell r="F197">
            <v>4770</v>
          </cell>
        </row>
        <row r="198">
          <cell r="A198" t="str">
            <v>NLV-2041</v>
          </cell>
          <cell r="F198">
            <v>5070</v>
          </cell>
        </row>
        <row r="199">
          <cell r="A199" t="str">
            <v>NLV-2500</v>
          </cell>
          <cell r="F199">
            <v>5500</v>
          </cell>
        </row>
        <row r="200">
          <cell r="A200" t="str">
            <v>NLV-2501</v>
          </cell>
          <cell r="F200">
            <v>5650</v>
          </cell>
        </row>
        <row r="201">
          <cell r="A201" t="str">
            <v>NLV-2520</v>
          </cell>
          <cell r="F201">
            <v>8050</v>
          </cell>
        </row>
        <row r="202">
          <cell r="A202" t="str">
            <v>NLV-2521</v>
          </cell>
          <cell r="F202">
            <v>8200</v>
          </cell>
        </row>
        <row r="203">
          <cell r="A203" t="str">
            <v>NLV-2600</v>
          </cell>
          <cell r="F203">
            <v>7950</v>
          </cell>
        </row>
        <row r="204">
          <cell r="A204" t="str">
            <v>NLV-2601</v>
          </cell>
          <cell r="F204">
            <v>8100</v>
          </cell>
        </row>
        <row r="205">
          <cell r="A205" t="str">
            <v>NLV-2630</v>
          </cell>
          <cell r="F205">
            <v>8050</v>
          </cell>
        </row>
        <row r="206">
          <cell r="A206" t="str">
            <v>NLV-2631</v>
          </cell>
          <cell r="F206">
            <v>8200</v>
          </cell>
        </row>
        <row r="207">
          <cell r="A207" t="str">
            <v>NLV-3000</v>
          </cell>
          <cell r="F207">
            <v>9900</v>
          </cell>
        </row>
        <row r="208">
          <cell r="A208" t="str">
            <v>NLV-3001</v>
          </cell>
          <cell r="F208">
            <v>10400</v>
          </cell>
        </row>
        <row r="209">
          <cell r="A209" t="str">
            <v>NLV-3030</v>
          </cell>
          <cell r="F209">
            <v>10000</v>
          </cell>
        </row>
        <row r="210">
          <cell r="A210" t="str">
            <v>NLV-3031</v>
          </cell>
          <cell r="F210">
            <v>10500</v>
          </cell>
        </row>
        <row r="211">
          <cell r="A211" t="str">
            <v>NLV-3100</v>
          </cell>
          <cell r="F211">
            <v>15900</v>
          </cell>
        </row>
        <row r="212">
          <cell r="A212" t="str">
            <v>NLV-3101</v>
          </cell>
          <cell r="F212">
            <v>16400</v>
          </cell>
        </row>
        <row r="213">
          <cell r="A213" t="str">
            <v>NLF-100</v>
          </cell>
          <cell r="F213">
            <v>740</v>
          </cell>
        </row>
        <row r="214">
          <cell r="A214" t="str">
            <v>NLF-101</v>
          </cell>
          <cell r="F214">
            <v>940</v>
          </cell>
        </row>
        <row r="215">
          <cell r="A215" t="str">
            <v>NLF-150</v>
          </cell>
          <cell r="F215">
            <v>905</v>
          </cell>
        </row>
        <row r="216">
          <cell r="A216" t="str">
            <v>NLF-151</v>
          </cell>
          <cell r="F216">
            <v>1140</v>
          </cell>
        </row>
        <row r="217">
          <cell r="A217" t="str">
            <v>NLF-200</v>
          </cell>
          <cell r="F217">
            <v>1490</v>
          </cell>
        </row>
        <row r="218">
          <cell r="A218" t="str">
            <v>NLF-201</v>
          </cell>
          <cell r="F218">
            <v>1795</v>
          </cell>
        </row>
        <row r="219">
          <cell r="A219" t="str">
            <v>NLF-250</v>
          </cell>
          <cell r="F219">
            <v>1905</v>
          </cell>
        </row>
        <row r="220">
          <cell r="A220" t="str">
            <v>NLF-251</v>
          </cell>
          <cell r="F220">
            <v>2265</v>
          </cell>
        </row>
        <row r="221">
          <cell r="A221" t="str">
            <v>NLF-300</v>
          </cell>
          <cell r="F221">
            <v>2340</v>
          </cell>
        </row>
        <row r="222">
          <cell r="A222" t="str">
            <v>NLF-301</v>
          </cell>
          <cell r="F222">
            <v>2840</v>
          </cell>
        </row>
        <row r="223">
          <cell r="A223" t="str">
            <v>GSM-100</v>
          </cell>
          <cell r="F223">
            <v>720</v>
          </cell>
        </row>
        <row r="224">
          <cell r="A224" t="str">
            <v>GSM-150</v>
          </cell>
          <cell r="F224">
            <v>900</v>
          </cell>
        </row>
        <row r="225">
          <cell r="A225" t="str">
            <v>GSM-200</v>
          </cell>
          <cell r="F225">
            <v>1430</v>
          </cell>
        </row>
        <row r="226">
          <cell r="A226" t="str">
            <v>GSM-250</v>
          </cell>
          <cell r="F226">
            <v>1880</v>
          </cell>
        </row>
        <row r="227">
          <cell r="A227" t="str">
            <v>GSM-300</v>
          </cell>
          <cell r="F227">
            <v>2750</v>
          </cell>
        </row>
        <row r="228">
          <cell r="A228" t="str">
            <v>GSM-101</v>
          </cell>
          <cell r="F228">
            <v>923</v>
          </cell>
        </row>
        <row r="229">
          <cell r="A229" t="str">
            <v>GSM-151</v>
          </cell>
          <cell r="F229">
            <v>1144</v>
          </cell>
        </row>
        <row r="230">
          <cell r="A230" t="str">
            <v>GSM-201</v>
          </cell>
          <cell r="F230">
            <v>1365</v>
          </cell>
        </row>
        <row r="231">
          <cell r="A231" t="str">
            <v>GSM-251</v>
          </cell>
          <cell r="F231">
            <v>1534</v>
          </cell>
        </row>
        <row r="232">
          <cell r="A232" t="str">
            <v>GSM-301</v>
          </cell>
          <cell r="F232">
            <v>2977</v>
          </cell>
        </row>
        <row r="233">
          <cell r="A233" t="str">
            <v>KFV-150-00</v>
          </cell>
          <cell r="F233">
            <v>5500</v>
          </cell>
        </row>
        <row r="234">
          <cell r="A234" t="str">
            <v>KFV-250-00</v>
          </cell>
          <cell r="F234">
            <v>9800</v>
          </cell>
        </row>
        <row r="235">
          <cell r="A235" t="str">
            <v>KFV-300-00</v>
          </cell>
          <cell r="F235">
            <v>11500</v>
          </cell>
        </row>
        <row r="236">
          <cell r="A236" t="str">
            <v>G0825-D12X-7PBHL</v>
          </cell>
          <cell r="F236">
            <v>660</v>
          </cell>
        </row>
        <row r="237">
          <cell r="A237" t="str">
            <v>G0825-D24X-7PBHL</v>
          </cell>
          <cell r="F237">
            <v>660</v>
          </cell>
        </row>
        <row r="238">
          <cell r="A238" t="str">
            <v>G0825-D48X-7PBHL</v>
          </cell>
          <cell r="F238">
            <v>660</v>
          </cell>
        </row>
        <row r="239">
          <cell r="A239" t="str">
            <v>G1238-D12X-7PBHL</v>
          </cell>
          <cell r="F239">
            <v>1380</v>
          </cell>
        </row>
        <row r="240">
          <cell r="A240" t="str">
            <v>G1238-D24X-7PBHL</v>
          </cell>
          <cell r="F240">
            <v>1380</v>
          </cell>
        </row>
        <row r="241">
          <cell r="A241" t="str">
            <v>G1238-D48X-7PBHL</v>
          </cell>
          <cell r="F241">
            <v>1380</v>
          </cell>
        </row>
        <row r="242">
          <cell r="A242" t="str">
            <v>G1750-D24X-7PBHL</v>
          </cell>
          <cell r="F242">
            <v>6040</v>
          </cell>
        </row>
        <row r="243">
          <cell r="A243" t="str">
            <v>G0825-A22X-7PBHL</v>
          </cell>
          <cell r="F243">
            <v>1040</v>
          </cell>
        </row>
        <row r="244">
          <cell r="A244" t="str">
            <v>G0838-A22X-7PBHL</v>
          </cell>
          <cell r="F244">
            <v>1140</v>
          </cell>
        </row>
        <row r="245">
          <cell r="A245" t="str">
            <v>G0925-A22X-6PBHL</v>
          </cell>
          <cell r="F245">
            <v>1200</v>
          </cell>
        </row>
        <row r="246">
          <cell r="A246" t="str">
            <v>G1225-A22X-7PBHL</v>
          </cell>
          <cell r="F246">
            <v>1300</v>
          </cell>
        </row>
        <row r="247">
          <cell r="A247" t="str">
            <v>G1238-A22E-7PBSL</v>
          </cell>
          <cell r="F247">
            <v>1700</v>
          </cell>
        </row>
        <row r="248">
          <cell r="A248" t="str">
            <v>G1238-A22X-5PBHL</v>
          </cell>
          <cell r="F248">
            <v>1260</v>
          </cell>
        </row>
        <row r="249">
          <cell r="A249" t="str">
            <v>G1238-A22X-5PBHT</v>
          </cell>
          <cell r="F249">
            <v>1260</v>
          </cell>
        </row>
        <row r="250">
          <cell r="A250" t="str">
            <v>G1238-A38X-5PBHL</v>
          </cell>
          <cell r="F250">
            <v>1380</v>
          </cell>
        </row>
        <row r="251">
          <cell r="A251" t="str">
            <v>G1750-A22X-5PBHL</v>
          </cell>
          <cell r="F251">
            <v>2440</v>
          </cell>
        </row>
        <row r="252">
          <cell r="A252" t="str">
            <v>G2260-A22C-5PBHL</v>
          </cell>
          <cell r="F252">
            <v>5940</v>
          </cell>
        </row>
        <row r="253">
          <cell r="A253" t="str">
            <v>G2260-A38X-5PBHL</v>
          </cell>
          <cell r="F253">
            <v>6040</v>
          </cell>
        </row>
        <row r="254">
          <cell r="A254" t="str">
            <v>G2880-A22C-7MBHL</v>
          </cell>
          <cell r="F254">
            <v>12620</v>
          </cell>
        </row>
        <row r="255">
          <cell r="A255" t="str">
            <v>G2880-A38C-7MBHL</v>
          </cell>
          <cell r="F255">
            <v>12720</v>
          </cell>
        </row>
        <row r="256">
          <cell r="A256" t="str">
            <v>G0825-A22X-7PSHL</v>
          </cell>
          <cell r="F256">
            <v>780</v>
          </cell>
        </row>
        <row r="257">
          <cell r="A257" t="str">
            <v>GL-040</v>
          </cell>
          <cell r="F257">
            <v>30</v>
          </cell>
        </row>
        <row r="258">
          <cell r="A258" t="str">
            <v>GL-060</v>
          </cell>
          <cell r="F258">
            <v>35</v>
          </cell>
        </row>
        <row r="259">
          <cell r="A259" t="str">
            <v>GL-080</v>
          </cell>
          <cell r="F259">
            <v>40</v>
          </cell>
        </row>
        <row r="260">
          <cell r="A260" t="str">
            <v>GL-120</v>
          </cell>
          <cell r="F260">
            <v>60</v>
          </cell>
        </row>
        <row r="261">
          <cell r="A261" t="str">
            <v>GL-145</v>
          </cell>
          <cell r="F261">
            <v>110</v>
          </cell>
        </row>
        <row r="262">
          <cell r="A262" t="str">
            <v>GL-220</v>
          </cell>
          <cell r="F262">
            <v>205</v>
          </cell>
        </row>
        <row r="263">
          <cell r="A263" t="str">
            <v>GL-280</v>
          </cell>
          <cell r="F263">
            <v>535</v>
          </cell>
        </row>
        <row r="264">
          <cell r="A264" t="str">
            <v>SVB-200-00</v>
          </cell>
          <cell r="F264">
            <v>4850</v>
          </cell>
        </row>
        <row r="265">
          <cell r="A265" t="str">
            <v>SVB-200-01</v>
          </cell>
          <cell r="F265">
            <v>4990</v>
          </cell>
        </row>
        <row r="266">
          <cell r="A266" t="str">
            <v>SVB-201-00</v>
          </cell>
          <cell r="F266">
            <v>4550</v>
          </cell>
        </row>
        <row r="267">
          <cell r="A267" t="str">
            <v>SVB-201-01</v>
          </cell>
          <cell r="F267">
            <v>4690</v>
          </cell>
        </row>
        <row r="268">
          <cell r="A268" t="str">
            <v>SVB-210-10</v>
          </cell>
          <cell r="F268">
            <v>5300</v>
          </cell>
        </row>
        <row r="269">
          <cell r="A269" t="str">
            <v>SVB-210-11</v>
          </cell>
          <cell r="F269">
            <v>5440</v>
          </cell>
        </row>
        <row r="270">
          <cell r="A270" t="str">
            <v>SVB-211-10</v>
          </cell>
          <cell r="F270">
            <v>5100</v>
          </cell>
        </row>
        <row r="271">
          <cell r="A271" t="str">
            <v>SVB-211-11</v>
          </cell>
          <cell r="F271">
            <v>5240</v>
          </cell>
        </row>
        <row r="272">
          <cell r="A272" t="str">
            <v>SVB-220-10</v>
          </cell>
          <cell r="F272">
            <v>5300</v>
          </cell>
        </row>
        <row r="273">
          <cell r="A273" t="str">
            <v>SVB-220-11</v>
          </cell>
          <cell r="F273">
            <v>5440</v>
          </cell>
        </row>
        <row r="274">
          <cell r="A274" t="str">
            <v>SVB-221-10</v>
          </cell>
          <cell r="F274">
            <v>5100</v>
          </cell>
        </row>
        <row r="275">
          <cell r="A275" t="str">
            <v>SVB-221-11</v>
          </cell>
          <cell r="F275">
            <v>5240</v>
          </cell>
        </row>
        <row r="276">
          <cell r="A276" t="str">
            <v>SVB-240-10</v>
          </cell>
          <cell r="F276">
            <v>5300</v>
          </cell>
        </row>
        <row r="277">
          <cell r="A277" t="str">
            <v>SVB-240-11</v>
          </cell>
          <cell r="F277">
            <v>5440</v>
          </cell>
        </row>
        <row r="278">
          <cell r="A278" t="str">
            <v>SVB-241-10</v>
          </cell>
          <cell r="F278">
            <v>5100</v>
          </cell>
        </row>
        <row r="279">
          <cell r="A279" t="str">
            <v>SVB-241-11</v>
          </cell>
          <cell r="F279">
            <v>5240</v>
          </cell>
        </row>
        <row r="280">
          <cell r="A280" t="str">
            <v>SVB-300-00</v>
          </cell>
          <cell r="F280">
            <v>6050</v>
          </cell>
        </row>
        <row r="281">
          <cell r="A281" t="str">
            <v>SVB-300-01</v>
          </cell>
          <cell r="F281">
            <v>6190</v>
          </cell>
        </row>
        <row r="282">
          <cell r="A282" t="str">
            <v>SVB-301-00</v>
          </cell>
          <cell r="F282">
            <v>5850</v>
          </cell>
        </row>
        <row r="283">
          <cell r="A283" t="str">
            <v>SVB-301-01</v>
          </cell>
          <cell r="F283">
            <v>5990</v>
          </cell>
        </row>
        <row r="284">
          <cell r="A284" t="str">
            <v>SVB-310-10</v>
          </cell>
          <cell r="F284">
            <v>6440</v>
          </cell>
        </row>
        <row r="285">
          <cell r="A285" t="str">
            <v>SVB-310-11</v>
          </cell>
          <cell r="F285">
            <v>6590</v>
          </cell>
        </row>
        <row r="286">
          <cell r="A286" t="str">
            <v>SVB-311-10</v>
          </cell>
          <cell r="F286">
            <v>6140</v>
          </cell>
        </row>
        <row r="287">
          <cell r="A287" t="str">
            <v>SVB-311-11</v>
          </cell>
          <cell r="F287">
            <v>6290</v>
          </cell>
        </row>
        <row r="288">
          <cell r="A288" t="str">
            <v>SVB-320-10</v>
          </cell>
          <cell r="F288">
            <v>6440</v>
          </cell>
        </row>
        <row r="289">
          <cell r="A289" t="str">
            <v>SVB-320-11</v>
          </cell>
          <cell r="F289">
            <v>6590</v>
          </cell>
        </row>
        <row r="290">
          <cell r="A290" t="str">
            <v>SVB-321-10</v>
          </cell>
          <cell r="F290">
            <v>6140</v>
          </cell>
        </row>
        <row r="291">
          <cell r="A291" t="str">
            <v>SVB-321-11</v>
          </cell>
          <cell r="F291">
            <v>6290</v>
          </cell>
        </row>
        <row r="292">
          <cell r="A292" t="str">
            <v>SVB-340-10</v>
          </cell>
          <cell r="F292">
            <v>6440</v>
          </cell>
        </row>
        <row r="293">
          <cell r="A293" t="str">
            <v>SVB-340-11</v>
          </cell>
          <cell r="F293">
            <v>6590</v>
          </cell>
        </row>
        <row r="294">
          <cell r="A294" t="str">
            <v>SVB-341-10</v>
          </cell>
          <cell r="F294">
            <v>6140</v>
          </cell>
        </row>
        <row r="295">
          <cell r="A295" t="str">
            <v>SVB-341-11</v>
          </cell>
          <cell r="F295">
            <v>6290</v>
          </cell>
        </row>
        <row r="296">
          <cell r="A296" t="str">
            <v>PSM-005</v>
          </cell>
          <cell r="F296">
            <v>2620</v>
          </cell>
        </row>
        <row r="297">
          <cell r="A297" t="str">
            <v>LDN-0012</v>
          </cell>
          <cell r="F297">
            <v>3300</v>
          </cell>
        </row>
        <row r="298">
          <cell r="A298" t="str">
            <v>LDN-0022</v>
          </cell>
          <cell r="F298">
            <v>3300</v>
          </cell>
        </row>
        <row r="299">
          <cell r="A299" t="str">
            <v>LDN-0112</v>
          </cell>
          <cell r="F299">
            <v>3300</v>
          </cell>
        </row>
        <row r="300">
          <cell r="A300" t="str">
            <v>LDN-0122</v>
          </cell>
          <cell r="F300">
            <v>3300</v>
          </cell>
        </row>
        <row r="301">
          <cell r="A301" t="str">
            <v>LDN-1012</v>
          </cell>
          <cell r="F301">
            <v>3700</v>
          </cell>
        </row>
        <row r="302">
          <cell r="A302" t="str">
            <v>LDN-1112</v>
          </cell>
          <cell r="F302">
            <v>3700</v>
          </cell>
        </row>
        <row r="303">
          <cell r="A303" t="str">
            <v>LDN-4012</v>
          </cell>
          <cell r="F303">
            <v>3700</v>
          </cell>
        </row>
        <row r="304">
          <cell r="A304" t="str">
            <v>LDN-4112</v>
          </cell>
          <cell r="F304">
            <v>3700</v>
          </cell>
        </row>
        <row r="305">
          <cell r="A305" t="str">
            <v>LDN-5012</v>
          </cell>
          <cell r="F305">
            <v>3300</v>
          </cell>
        </row>
        <row r="306">
          <cell r="A306" t="str">
            <v>LDN-5022</v>
          </cell>
          <cell r="F306">
            <v>3300</v>
          </cell>
        </row>
        <row r="307">
          <cell r="A307" t="str">
            <v>LDN-5112</v>
          </cell>
          <cell r="F307">
            <v>3300</v>
          </cell>
        </row>
        <row r="308">
          <cell r="A308" t="str">
            <v>LDN-5122</v>
          </cell>
          <cell r="F308">
            <v>3300</v>
          </cell>
        </row>
        <row r="309">
          <cell r="A309" t="str">
            <v>SAN-001</v>
          </cell>
          <cell r="F309">
            <v>520</v>
          </cell>
        </row>
        <row r="310">
          <cell r="A310" t="str">
            <v>STP-2060</v>
          </cell>
          <cell r="F310">
            <v>50</v>
          </cell>
        </row>
        <row r="311">
          <cell r="A311" t="str">
            <v>STP-3060</v>
          </cell>
          <cell r="F311">
            <v>100</v>
          </cell>
        </row>
        <row r="312">
          <cell r="A312" t="str">
            <v>STP-2100</v>
          </cell>
          <cell r="F312">
            <v>100</v>
          </cell>
        </row>
        <row r="313">
          <cell r="A313" t="str">
            <v>STP-3100</v>
          </cell>
          <cell r="F313">
            <v>150</v>
          </cell>
        </row>
        <row r="314">
          <cell r="A314" t="str">
            <v>NDU-0500-000</v>
          </cell>
          <cell r="F314">
            <v>118000</v>
          </cell>
        </row>
        <row r="315">
          <cell r="A315" t="str">
            <v>NDU-1000-000</v>
          </cell>
          <cell r="F315">
            <v>148000</v>
          </cell>
        </row>
        <row r="316">
          <cell r="A316" t="str">
            <v>NDU-1700-000</v>
          </cell>
          <cell r="F316">
            <v>198000</v>
          </cell>
        </row>
        <row r="317">
          <cell r="A317" t="str">
            <v>NDU-2700-000</v>
          </cell>
          <cell r="F317">
            <v>239000</v>
          </cell>
        </row>
        <row r="318">
          <cell r="A318" t="str">
            <v>NDU-3700-000</v>
          </cell>
          <cell r="F318">
            <v>281000</v>
          </cell>
        </row>
        <row r="319">
          <cell r="A319" t="str">
            <v>NDU-5700-000</v>
          </cell>
          <cell r="F319">
            <v>325000</v>
          </cell>
        </row>
        <row r="320">
          <cell r="A320" t="str">
            <v>NDU-0500-100</v>
          </cell>
          <cell r="F320">
            <v>123900</v>
          </cell>
        </row>
        <row r="321">
          <cell r="A321" t="str">
            <v>NDU-1000-100</v>
          </cell>
          <cell r="F321">
            <v>155400</v>
          </cell>
        </row>
        <row r="322">
          <cell r="A322" t="str">
            <v>NDU-1700-100</v>
          </cell>
          <cell r="F322">
            <v>207900</v>
          </cell>
        </row>
        <row r="323">
          <cell r="A323" t="str">
            <v>NDU-2700-100</v>
          </cell>
          <cell r="F323">
            <v>251000</v>
          </cell>
        </row>
        <row r="324">
          <cell r="A324" t="str">
            <v>NDU-3700-100</v>
          </cell>
          <cell r="F324">
            <v>295100</v>
          </cell>
        </row>
        <row r="325">
          <cell r="A325" t="str">
            <v>NDU-5700-100</v>
          </cell>
          <cell r="F325">
            <v>341300</v>
          </cell>
        </row>
        <row r="326">
          <cell r="A326" t="str">
            <v>OTS-0500-000</v>
          </cell>
          <cell r="F326">
            <v>115200</v>
          </cell>
        </row>
        <row r="327">
          <cell r="A327" t="str">
            <v>OTS-1000-000</v>
          </cell>
          <cell r="F327">
            <v>142200</v>
          </cell>
        </row>
        <row r="328">
          <cell r="A328" t="str">
            <v>OTS-2000-000</v>
          </cell>
          <cell r="F328">
            <v>196200</v>
          </cell>
        </row>
        <row r="329">
          <cell r="A329" t="str">
            <v>OTU-0500-000</v>
          </cell>
          <cell r="F329">
            <v>128000</v>
          </cell>
        </row>
        <row r="330">
          <cell r="A330" t="str">
            <v>OTU-1000-000</v>
          </cell>
          <cell r="F330">
            <v>158000</v>
          </cell>
        </row>
        <row r="331">
          <cell r="A331" t="str">
            <v>OTU-1700-000</v>
          </cell>
          <cell r="F331">
            <v>218000</v>
          </cell>
        </row>
        <row r="332">
          <cell r="A332" t="str">
            <v>OTU-2700-000</v>
          </cell>
          <cell r="F332">
            <v>254000</v>
          </cell>
        </row>
        <row r="333">
          <cell r="A333" t="str">
            <v>OTU-3700-000</v>
          </cell>
          <cell r="F333">
            <v>291000</v>
          </cell>
        </row>
        <row r="334">
          <cell r="A334" t="str">
            <v>OTU-5700-000</v>
          </cell>
          <cell r="F334">
            <v>380000</v>
          </cell>
        </row>
        <row r="335">
          <cell r="A335" t="str">
            <v>TDU-1000-000</v>
          </cell>
          <cell r="F335">
            <v>148000</v>
          </cell>
        </row>
        <row r="336">
          <cell r="A336" t="str">
            <v>TDU-1700-000</v>
          </cell>
          <cell r="F336">
            <v>198000</v>
          </cell>
        </row>
        <row r="337">
          <cell r="A337" t="str">
            <v>TDU-2700-000</v>
          </cell>
          <cell r="F337">
            <v>239000</v>
          </cell>
        </row>
        <row r="338">
          <cell r="A338" t="str">
            <v>TDU-3700-000</v>
          </cell>
          <cell r="F338">
            <v>281000</v>
          </cell>
        </row>
        <row r="339">
          <cell r="A339" t="str">
            <v>TDU-5700-000</v>
          </cell>
          <cell r="F339">
            <v>325000</v>
          </cell>
        </row>
        <row r="340">
          <cell r="A340" t="str">
            <v>STA-122-000</v>
          </cell>
          <cell r="F340">
            <v>54900</v>
          </cell>
        </row>
        <row r="341">
          <cell r="A341" t="str">
            <v>STA-122-010</v>
          </cell>
          <cell r="F341">
            <v>55900</v>
          </cell>
        </row>
        <row r="342">
          <cell r="A342" t="str">
            <v>STA-122-100</v>
          </cell>
          <cell r="F342" t="str">
            <v>По запросу</v>
          </cell>
        </row>
        <row r="343">
          <cell r="A343" t="str">
            <v>STA-122-110</v>
          </cell>
          <cell r="F343">
            <v>64900</v>
          </cell>
        </row>
        <row r="344">
          <cell r="A344" t="str">
            <v>STA-124-000</v>
          </cell>
          <cell r="F344">
            <v>54900</v>
          </cell>
        </row>
        <row r="345">
          <cell r="A345" t="str">
            <v>STA-124-010</v>
          </cell>
          <cell r="F345">
            <v>55900</v>
          </cell>
        </row>
        <row r="346">
          <cell r="A346" t="str">
            <v>STA-124-100</v>
          </cell>
          <cell r="F346" t="str">
            <v>По запросу</v>
          </cell>
        </row>
        <row r="347">
          <cell r="A347" t="str">
            <v>STA-124-110</v>
          </cell>
          <cell r="F347">
            <v>64900</v>
          </cell>
        </row>
        <row r="348">
          <cell r="A348" t="str">
            <v>STA-212-000</v>
          </cell>
          <cell r="F348">
            <v>83200</v>
          </cell>
        </row>
        <row r="349">
          <cell r="A349" t="str">
            <v>STA-212-010</v>
          </cell>
          <cell r="F349">
            <v>84200</v>
          </cell>
        </row>
        <row r="350">
          <cell r="A350" t="str">
            <v>STA-212-100</v>
          </cell>
          <cell r="F350" t="str">
            <v>По запросу</v>
          </cell>
        </row>
        <row r="351">
          <cell r="A351" t="str">
            <v>STA-212-110</v>
          </cell>
          <cell r="F351">
            <v>97200</v>
          </cell>
        </row>
        <row r="352">
          <cell r="A352" t="str">
            <v>STA-214-000</v>
          </cell>
          <cell r="F352">
            <v>83200</v>
          </cell>
        </row>
        <row r="353">
          <cell r="A353" t="str">
            <v>STA-214-010</v>
          </cell>
          <cell r="F353">
            <v>84200</v>
          </cell>
        </row>
        <row r="354">
          <cell r="A354" t="str">
            <v>STA-214-100</v>
          </cell>
          <cell r="F354" t="str">
            <v>По запросу</v>
          </cell>
        </row>
        <row r="355">
          <cell r="A355" t="str">
            <v>STA-214-110</v>
          </cell>
          <cell r="F355">
            <v>97200</v>
          </cell>
        </row>
        <row r="356">
          <cell r="A356" t="str">
            <v>TAA-100-24</v>
          </cell>
          <cell r="F356">
            <v>49900</v>
          </cell>
        </row>
        <row r="357">
          <cell r="A357" t="str">
            <v>TAA-100-48</v>
          </cell>
          <cell r="F357">
            <v>49900</v>
          </cell>
        </row>
        <row r="358">
          <cell r="A358" t="str">
            <v>TAA-200-24</v>
          </cell>
          <cell r="F358">
            <v>75600</v>
          </cell>
        </row>
        <row r="359">
          <cell r="A359" t="str">
            <v>TAA-200-48</v>
          </cell>
          <cell r="F359">
            <v>75600</v>
          </cell>
        </row>
        <row r="360">
          <cell r="A360" t="str">
            <v>TAA-300-24</v>
          </cell>
          <cell r="F360">
            <v>108800</v>
          </cell>
        </row>
        <row r="361">
          <cell r="A361" t="str">
            <v>TAA-300-48</v>
          </cell>
          <cell r="F361">
            <v>108800</v>
          </cell>
        </row>
        <row r="362">
          <cell r="A362" t="str">
            <v>TAA-400-24</v>
          </cell>
          <cell r="F362">
            <v>119800</v>
          </cell>
        </row>
        <row r="363">
          <cell r="A363" t="str">
            <v>TAA-400-48</v>
          </cell>
          <cell r="F363">
            <v>119800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tart@ameral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51B6D-4EC8-4626-B21D-48CE84BB94A8}">
  <sheetPr codeName="Лист1">
    <outlinePr summaryBelow="0" summaryRight="0"/>
    <pageSetUpPr fitToPage="1"/>
  </sheetPr>
  <dimension ref="A1:V506"/>
  <sheetViews>
    <sheetView tabSelected="1" zoomScale="85" zoomScaleNormal="85" workbookViewId="0">
      <pane xSplit="6" ySplit="8" topLeftCell="G9" activePane="bottomRight" state="frozen"/>
      <selection pane="topRight" activeCell="E1" sqref="E1"/>
      <selection pane="bottomLeft" activeCell="A9" sqref="A9"/>
      <selection pane="bottomRight" activeCell="A8" sqref="A8"/>
    </sheetView>
  </sheetViews>
  <sheetFormatPr defaultRowHeight="13.8" outlineLevelRow="1" outlineLevelCol="1"/>
  <cols>
    <col min="1" max="1" width="11.33203125" style="1" customWidth="1"/>
    <col min="2" max="2" width="17.6640625" style="1" customWidth="1"/>
    <col min="3" max="3" width="12.33203125" style="1" customWidth="1"/>
    <col min="4" max="4" width="68.5546875" style="1" customWidth="1"/>
    <col min="5" max="5" width="8.5546875" style="1" bestFit="1" customWidth="1"/>
    <col min="6" max="7" width="11.33203125" style="1" customWidth="1"/>
    <col min="8" max="8" width="16.33203125" style="1" customWidth="1"/>
    <col min="9" max="9" width="15.77734375" style="39" customWidth="1" collapsed="1"/>
    <col min="10" max="10" width="24.88671875" style="1" hidden="1" customWidth="1" outlineLevel="1"/>
    <col min="11" max="12" width="10.109375" style="1" hidden="1" customWidth="1" outlineLevel="1"/>
    <col min="13" max="13" width="20.44140625" style="1" hidden="1" customWidth="1" outlineLevel="1"/>
    <col min="14" max="14" width="10.77734375" style="39" customWidth="1"/>
    <col min="15" max="15" width="13.33203125" style="1" customWidth="1" outlineLevel="1"/>
    <col min="16" max="16" width="10.77734375" style="1" customWidth="1" outlineLevel="1"/>
    <col min="17" max="17" width="13.33203125" style="1" customWidth="1" outlineLevel="1"/>
    <col min="18" max="18" width="13.6640625" style="1" customWidth="1"/>
    <col min="19" max="19" width="14" style="1" customWidth="1"/>
    <col min="20" max="20" width="14.6640625" style="1" customWidth="1" outlineLevel="1"/>
    <col min="21" max="21" width="4.33203125" style="1" customWidth="1"/>
    <col min="22" max="22" width="4.6640625" style="1" customWidth="1"/>
    <col min="23" max="16384" width="8.88671875" style="1"/>
  </cols>
  <sheetData>
    <row r="1" spans="1:21" ht="9.6" customHeight="1"/>
    <row r="2" spans="1:21" ht="20.399999999999999">
      <c r="D2" s="3" t="s">
        <v>0</v>
      </c>
      <c r="E2" s="3"/>
      <c r="F2" s="3"/>
      <c r="G2" s="3"/>
      <c r="H2" s="3"/>
      <c r="I2" s="38"/>
      <c r="J2" s="3"/>
      <c r="K2" s="3"/>
      <c r="L2" s="3"/>
      <c r="M2" s="3"/>
      <c r="N2" s="38"/>
      <c r="O2" s="3"/>
      <c r="P2" s="3"/>
      <c r="Q2" s="3"/>
    </row>
    <row r="3" spans="1:21" ht="28.8" thickBot="1">
      <c r="D3" s="98" t="s">
        <v>84</v>
      </c>
      <c r="E3" s="7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4" spans="1:21" ht="14.4" customHeight="1" thickBot="1">
      <c r="B4" s="7" t="s">
        <v>1</v>
      </c>
      <c r="C4" s="7"/>
      <c r="D4" s="98"/>
      <c r="E4" s="75"/>
      <c r="F4" s="5"/>
      <c r="G4" s="5"/>
      <c r="H4" s="5"/>
      <c r="I4" s="5"/>
      <c r="J4" s="5"/>
      <c r="M4" s="5"/>
      <c r="S4" s="21" t="s">
        <v>83</v>
      </c>
    </row>
    <row r="5" spans="1:21" ht="15.6" customHeight="1" thickBot="1">
      <c r="B5" s="7" t="s">
        <v>2</v>
      </c>
      <c r="C5" s="7"/>
      <c r="D5" s="6"/>
      <c r="E5" s="6"/>
      <c r="F5" s="6"/>
      <c r="G5" s="6"/>
      <c r="H5" s="6"/>
      <c r="I5" s="5"/>
      <c r="J5" s="6"/>
      <c r="K5" s="6"/>
      <c r="L5" s="6"/>
      <c r="M5" s="6"/>
      <c r="S5" s="22">
        <v>0.02</v>
      </c>
    </row>
    <row r="6" spans="1:21" ht="16.8" customHeight="1" thickBot="1">
      <c r="B6" s="8" t="s">
        <v>3</v>
      </c>
      <c r="C6" s="8"/>
      <c r="D6" s="101" t="s">
        <v>1072</v>
      </c>
      <c r="E6" s="4"/>
      <c r="F6" s="4"/>
      <c r="G6" s="4"/>
      <c r="H6" s="4"/>
      <c r="I6" s="40"/>
      <c r="J6" s="4"/>
      <c r="K6" s="4"/>
      <c r="L6" s="4"/>
      <c r="M6" s="4"/>
      <c r="N6" s="40"/>
      <c r="O6" s="4"/>
      <c r="P6" s="4"/>
      <c r="Q6" s="4"/>
    </row>
    <row r="7" spans="1:21" ht="28.2" thickBot="1">
      <c r="A7" s="13" t="s">
        <v>843</v>
      </c>
      <c r="B7" s="13" t="s">
        <v>4</v>
      </c>
      <c r="C7" s="14" t="s">
        <v>507</v>
      </c>
      <c r="D7" s="14" t="s">
        <v>5</v>
      </c>
      <c r="E7" s="11" t="s">
        <v>322</v>
      </c>
      <c r="F7" s="11" t="s">
        <v>6</v>
      </c>
      <c r="G7" s="11" t="s">
        <v>119</v>
      </c>
      <c r="H7" s="11" t="s">
        <v>203</v>
      </c>
      <c r="I7" s="17" t="s">
        <v>840</v>
      </c>
      <c r="J7" s="17" t="s">
        <v>7</v>
      </c>
      <c r="K7" s="17" t="s">
        <v>94</v>
      </c>
      <c r="L7" s="17" t="s">
        <v>152</v>
      </c>
      <c r="M7" s="11" t="s">
        <v>81</v>
      </c>
      <c r="N7" s="17" t="s">
        <v>8</v>
      </c>
      <c r="O7" s="23" t="s">
        <v>1053</v>
      </c>
      <c r="P7" s="17" t="s">
        <v>125</v>
      </c>
      <c r="Q7" s="23" t="s">
        <v>1053</v>
      </c>
      <c r="R7" s="23" t="s">
        <v>1054</v>
      </c>
      <c r="S7" s="25" t="s">
        <v>1055</v>
      </c>
      <c r="T7" s="24" t="s">
        <v>1056</v>
      </c>
    </row>
    <row r="8" spans="1:21" ht="14.4" thickBot="1">
      <c r="B8" s="10"/>
      <c r="C8" s="10"/>
      <c r="D8" s="2"/>
      <c r="E8" s="12"/>
      <c r="F8" s="12"/>
      <c r="G8" s="12"/>
      <c r="H8" s="12"/>
      <c r="I8" s="12"/>
      <c r="J8" s="12"/>
      <c r="K8" s="12"/>
      <c r="L8" s="12"/>
      <c r="M8" s="12"/>
      <c r="N8" s="12"/>
      <c r="O8" s="36">
        <v>45895</v>
      </c>
      <c r="P8" s="12"/>
      <c r="Q8" s="36">
        <v>46006</v>
      </c>
      <c r="R8" s="12"/>
      <c r="S8" s="26"/>
      <c r="T8" s="12"/>
    </row>
    <row r="9" spans="1:21" ht="16.8" customHeight="1">
      <c r="B9" s="27" t="s">
        <v>9</v>
      </c>
      <c r="C9" s="61"/>
      <c r="D9" s="15"/>
      <c r="E9" s="16"/>
      <c r="F9" s="16"/>
      <c r="G9" s="16"/>
      <c r="H9" s="16"/>
      <c r="I9" s="16"/>
      <c r="J9" s="15"/>
      <c r="K9" s="16"/>
      <c r="L9" s="16"/>
      <c r="M9" s="15"/>
      <c r="N9" s="16"/>
      <c r="O9" s="15"/>
      <c r="P9" s="15"/>
      <c r="Q9" s="15"/>
      <c r="R9" s="15"/>
      <c r="S9" s="28"/>
      <c r="T9" s="15"/>
    </row>
    <row r="10" spans="1:21" ht="19.8">
      <c r="B10" s="71" t="s">
        <v>669</v>
      </c>
      <c r="C10" s="61"/>
      <c r="D10" s="15"/>
      <c r="E10" s="16"/>
      <c r="F10" s="16"/>
      <c r="G10" s="16"/>
      <c r="H10" s="16"/>
      <c r="I10" s="16"/>
      <c r="J10" s="15"/>
      <c r="K10" s="15"/>
      <c r="L10" s="15"/>
      <c r="M10" s="15"/>
      <c r="N10" s="15"/>
      <c r="O10" s="15"/>
      <c r="P10" s="15"/>
      <c r="Q10" s="15"/>
      <c r="R10" s="18"/>
      <c r="S10" s="30"/>
      <c r="T10" s="18"/>
    </row>
    <row r="11" spans="1:21" ht="45" outlineLevel="1">
      <c r="B11" s="29" t="s">
        <v>222</v>
      </c>
      <c r="C11" s="62" t="s">
        <v>642</v>
      </c>
      <c r="D11" s="19" t="s">
        <v>856</v>
      </c>
      <c r="E11" s="16" t="s">
        <v>509</v>
      </c>
      <c r="F11" s="16">
        <v>30</v>
      </c>
      <c r="G11" s="16"/>
      <c r="H11" s="47" t="s">
        <v>220</v>
      </c>
      <c r="I11" s="16" t="s">
        <v>287</v>
      </c>
      <c r="J11" s="18" t="s">
        <v>151</v>
      </c>
      <c r="K11" s="41">
        <v>62</v>
      </c>
      <c r="L11" s="44"/>
      <c r="M11" s="18"/>
      <c r="N11" s="18"/>
      <c r="O11" s="57">
        <v>1540</v>
      </c>
      <c r="P11" s="37">
        <f t="shared" ref="P11:P20" si="0">Q11/O11-1</f>
        <v>0</v>
      </c>
      <c r="Q11" s="57" cm="1">
        <f t="array" ref="Q11">INDEX('[1]ПРАЙС-ЛИСТ 26.08.2025'!$F$1:$F$399,MATCH(B11,'[1]ПРАЙС-ЛИСТ 26.08.2025'!$A$1:$A$399,0),)</f>
        <v>1540</v>
      </c>
      <c r="R11" s="9">
        <f>Q11*1.22</f>
        <v>1878.8</v>
      </c>
      <c r="S11" s="9">
        <f t="shared" ref="S11" si="1">ROUND(R11*(1-$S$5),2)</f>
        <v>1841.22</v>
      </c>
      <c r="T11" s="9">
        <f>ROUND(Q11*(1-$S$5),2)</f>
        <v>1509.2</v>
      </c>
      <c r="U11" s="20"/>
    </row>
    <row r="12" spans="1:21" ht="45" outlineLevel="1">
      <c r="B12" s="29" t="s">
        <v>282</v>
      </c>
      <c r="C12" s="62" t="s">
        <v>642</v>
      </c>
      <c r="D12" s="19" t="s">
        <v>857</v>
      </c>
      <c r="E12" s="16" t="s">
        <v>509</v>
      </c>
      <c r="F12" s="16">
        <v>45</v>
      </c>
      <c r="G12" s="16"/>
      <c r="H12" s="47" t="s">
        <v>220</v>
      </c>
      <c r="I12" s="16" t="s">
        <v>287</v>
      </c>
      <c r="J12" s="18" t="s">
        <v>151</v>
      </c>
      <c r="K12" s="41">
        <v>105</v>
      </c>
      <c r="L12" s="44"/>
      <c r="M12" s="18"/>
      <c r="N12" s="18"/>
      <c r="O12" s="57">
        <v>1690</v>
      </c>
      <c r="P12" s="37">
        <f t="shared" si="0"/>
        <v>0</v>
      </c>
      <c r="Q12" s="57" cm="1">
        <f t="array" ref="Q12">INDEX('[1]ПРАЙС-ЛИСТ 26.08.2025'!$F$1:$F$399,MATCH(B12,'[1]ПРАЙС-ЛИСТ 26.08.2025'!$A$1:$A$399,0),)</f>
        <v>1690</v>
      </c>
      <c r="R12" s="9">
        <f t="shared" ref="R12:R75" si="2">Q12*1.22</f>
        <v>2061.8000000000002</v>
      </c>
      <c r="S12" s="9">
        <f t="shared" ref="S12:S75" si="3">ROUND(R12*(1-$S$5),2)</f>
        <v>2020.56</v>
      </c>
      <c r="T12" s="9">
        <f t="shared" ref="T12:T75" si="4">ROUND(Q12*(1-$S$5),2)</f>
        <v>1656.2</v>
      </c>
      <c r="U12" s="20"/>
    </row>
    <row r="13" spans="1:21" ht="45" outlineLevel="1">
      <c r="B13" s="29" t="s">
        <v>325</v>
      </c>
      <c r="C13" s="62" t="s">
        <v>642</v>
      </c>
      <c r="D13" s="19" t="s">
        <v>366</v>
      </c>
      <c r="E13" s="16" t="s">
        <v>509</v>
      </c>
      <c r="F13" s="16" t="s">
        <v>324</v>
      </c>
      <c r="G13" s="16"/>
      <c r="H13" s="47" t="s">
        <v>220</v>
      </c>
      <c r="I13" s="16" t="s">
        <v>287</v>
      </c>
      <c r="J13" s="18" t="s">
        <v>309</v>
      </c>
      <c r="K13" s="41">
        <v>105</v>
      </c>
      <c r="L13" s="44"/>
      <c r="M13" s="18"/>
      <c r="N13" s="18"/>
      <c r="O13" s="57">
        <v>1930</v>
      </c>
      <c r="P13" s="37">
        <f t="shared" si="0"/>
        <v>0</v>
      </c>
      <c r="Q13" s="57" cm="1">
        <f t="array" ref="Q13">INDEX('[1]ПРАЙС-ЛИСТ 26.08.2025'!$F$1:$F$399,MATCH(B13,'[1]ПРАЙС-ЛИСТ 26.08.2025'!$A$1:$A$399,0),)</f>
        <v>1930</v>
      </c>
      <c r="R13" s="9">
        <f t="shared" si="2"/>
        <v>2354.6</v>
      </c>
      <c r="S13" s="9">
        <f t="shared" si="3"/>
        <v>2307.5100000000002</v>
      </c>
      <c r="T13" s="9">
        <f t="shared" si="4"/>
        <v>1891.4</v>
      </c>
      <c r="U13" s="20"/>
    </row>
    <row r="14" spans="1:21" ht="45" outlineLevel="1">
      <c r="B14" s="29" t="s">
        <v>283</v>
      </c>
      <c r="C14" s="62" t="s">
        <v>642</v>
      </c>
      <c r="D14" s="19" t="s">
        <v>858</v>
      </c>
      <c r="E14" s="16" t="s">
        <v>509</v>
      </c>
      <c r="F14" s="16">
        <v>60</v>
      </c>
      <c r="G14" s="16"/>
      <c r="H14" s="47" t="s">
        <v>220</v>
      </c>
      <c r="I14" s="16" t="s">
        <v>287</v>
      </c>
      <c r="J14" s="18" t="s">
        <v>151</v>
      </c>
      <c r="K14" s="41">
        <v>130</v>
      </c>
      <c r="L14" s="44"/>
      <c r="M14" s="18"/>
      <c r="N14" s="18"/>
      <c r="O14" s="57">
        <v>1970</v>
      </c>
      <c r="P14" s="37">
        <f t="shared" si="0"/>
        <v>0</v>
      </c>
      <c r="Q14" s="57" cm="1">
        <f t="array" ref="Q14">INDEX('[1]ПРАЙС-ЛИСТ 26.08.2025'!$F$1:$F$399,MATCH(B14,'[1]ПРАЙС-ЛИСТ 26.08.2025'!$A$1:$A$399,0),)</f>
        <v>1970</v>
      </c>
      <c r="R14" s="9">
        <f t="shared" si="2"/>
        <v>2403.4</v>
      </c>
      <c r="S14" s="9">
        <f t="shared" si="3"/>
        <v>2355.33</v>
      </c>
      <c r="T14" s="9">
        <f t="shared" si="4"/>
        <v>1930.6</v>
      </c>
      <c r="U14" s="20"/>
    </row>
    <row r="15" spans="1:21" ht="45" outlineLevel="1">
      <c r="B15" s="29" t="s">
        <v>223</v>
      </c>
      <c r="C15" s="62" t="s">
        <v>642</v>
      </c>
      <c r="D15" s="19" t="s">
        <v>859</v>
      </c>
      <c r="E15" s="16" t="s">
        <v>509</v>
      </c>
      <c r="F15" s="16">
        <v>75</v>
      </c>
      <c r="G15" s="16"/>
      <c r="H15" s="47" t="s">
        <v>220</v>
      </c>
      <c r="I15" s="16" t="s">
        <v>288</v>
      </c>
      <c r="J15" s="18" t="s">
        <v>151</v>
      </c>
      <c r="K15" s="41">
        <v>130</v>
      </c>
      <c r="L15" s="44"/>
      <c r="M15" s="18"/>
      <c r="N15" s="18"/>
      <c r="O15" s="57">
        <v>2140</v>
      </c>
      <c r="P15" s="37">
        <f t="shared" si="0"/>
        <v>0</v>
      </c>
      <c r="Q15" s="57" cm="1">
        <f t="array" ref="Q15">INDEX('[1]ПРАЙС-ЛИСТ 26.08.2025'!$F$1:$F$399,MATCH(B15,'[1]ПРАЙС-ЛИСТ 26.08.2025'!$A$1:$A$399,0),)</f>
        <v>2140</v>
      </c>
      <c r="R15" s="9">
        <f t="shared" si="2"/>
        <v>2610.7999999999997</v>
      </c>
      <c r="S15" s="9">
        <f t="shared" si="3"/>
        <v>2558.58</v>
      </c>
      <c r="T15" s="9">
        <f t="shared" si="4"/>
        <v>2097.1999999999998</v>
      </c>
      <c r="U15" s="20"/>
    </row>
    <row r="16" spans="1:21" ht="45" outlineLevel="1">
      <c r="B16" s="29" t="s">
        <v>224</v>
      </c>
      <c r="C16" s="62" t="s">
        <v>642</v>
      </c>
      <c r="D16" s="19" t="s">
        <v>860</v>
      </c>
      <c r="E16" s="16" t="s">
        <v>509</v>
      </c>
      <c r="F16" s="16">
        <v>100</v>
      </c>
      <c r="G16" s="16"/>
      <c r="H16" s="47" t="s">
        <v>220</v>
      </c>
      <c r="I16" s="16" t="s">
        <v>289</v>
      </c>
      <c r="J16" s="18" t="s">
        <v>151</v>
      </c>
      <c r="K16" s="42">
        <v>135</v>
      </c>
      <c r="L16" s="44"/>
      <c r="M16" s="18"/>
      <c r="N16" s="18"/>
      <c r="O16" s="57">
        <v>2370</v>
      </c>
      <c r="P16" s="37">
        <f t="shared" si="0"/>
        <v>0</v>
      </c>
      <c r="Q16" s="57" cm="1">
        <f t="array" ref="Q16">INDEX('[1]ПРАЙС-ЛИСТ 26.08.2025'!$F$1:$F$399,MATCH(B16,'[1]ПРАЙС-ЛИСТ 26.08.2025'!$A$1:$A$399,0),)</f>
        <v>2370</v>
      </c>
      <c r="R16" s="9">
        <f t="shared" si="2"/>
        <v>2891.4</v>
      </c>
      <c r="S16" s="9">
        <f t="shared" si="3"/>
        <v>2833.57</v>
      </c>
      <c r="T16" s="9">
        <f t="shared" si="4"/>
        <v>2322.6</v>
      </c>
      <c r="U16" s="20"/>
    </row>
    <row r="17" spans="1:21" ht="45" outlineLevel="1">
      <c r="B17" s="29" t="s">
        <v>284</v>
      </c>
      <c r="C17" s="62" t="s">
        <v>642</v>
      </c>
      <c r="D17" s="19" t="s">
        <v>861</v>
      </c>
      <c r="E17" s="16" t="s">
        <v>509</v>
      </c>
      <c r="F17" s="16">
        <v>120</v>
      </c>
      <c r="G17" s="16"/>
      <c r="H17" s="47" t="s">
        <v>220</v>
      </c>
      <c r="I17" s="16" t="s">
        <v>289</v>
      </c>
      <c r="J17" s="18" t="s">
        <v>151</v>
      </c>
      <c r="K17" s="43">
        <v>150</v>
      </c>
      <c r="L17" s="44"/>
      <c r="M17" s="18"/>
      <c r="N17" s="18"/>
      <c r="O17" s="57">
        <v>2670</v>
      </c>
      <c r="P17" s="37">
        <f t="shared" si="0"/>
        <v>0</v>
      </c>
      <c r="Q17" s="57" cm="1">
        <f t="array" ref="Q17">INDEX('[1]ПРАЙС-ЛИСТ 26.08.2025'!$F$1:$F$399,MATCH(B17,'[1]ПРАЙС-ЛИСТ 26.08.2025'!$A$1:$A$399,0),)</f>
        <v>2670</v>
      </c>
      <c r="R17" s="9">
        <f t="shared" si="2"/>
        <v>3257.4</v>
      </c>
      <c r="S17" s="9">
        <f t="shared" si="3"/>
        <v>3192.25</v>
      </c>
      <c r="T17" s="9">
        <f t="shared" si="4"/>
        <v>2616.6</v>
      </c>
      <c r="U17" s="20"/>
    </row>
    <row r="18" spans="1:21" ht="45" outlineLevel="1">
      <c r="B18" s="29" t="s">
        <v>285</v>
      </c>
      <c r="C18" s="62" t="s">
        <v>642</v>
      </c>
      <c r="D18" s="19" t="s">
        <v>862</v>
      </c>
      <c r="E18" s="16" t="s">
        <v>509</v>
      </c>
      <c r="F18" s="16">
        <v>150</v>
      </c>
      <c r="G18" s="16"/>
      <c r="H18" s="47" t="s">
        <v>220</v>
      </c>
      <c r="I18" s="16" t="s">
        <v>289</v>
      </c>
      <c r="J18" s="18" t="s">
        <v>151</v>
      </c>
      <c r="K18" s="44">
        <v>155</v>
      </c>
      <c r="L18" s="44"/>
      <c r="M18" s="18"/>
      <c r="N18" s="18"/>
      <c r="O18" s="57">
        <v>2980</v>
      </c>
      <c r="P18" s="37">
        <f t="shared" si="0"/>
        <v>0</v>
      </c>
      <c r="Q18" s="57" cm="1">
        <f t="array" ref="Q18">INDEX('[1]ПРАЙС-ЛИСТ 26.08.2025'!$F$1:$F$399,MATCH(B18,'[1]ПРАЙС-ЛИСТ 26.08.2025'!$A$1:$A$399,0),)</f>
        <v>2980</v>
      </c>
      <c r="R18" s="9">
        <f t="shared" si="2"/>
        <v>3635.6</v>
      </c>
      <c r="S18" s="9">
        <f t="shared" si="3"/>
        <v>3562.89</v>
      </c>
      <c r="T18" s="9">
        <f t="shared" si="4"/>
        <v>2920.4</v>
      </c>
      <c r="U18" s="20"/>
    </row>
    <row r="19" spans="1:21" ht="45" outlineLevel="1">
      <c r="B19" s="29" t="s">
        <v>286</v>
      </c>
      <c r="C19" s="62" t="s">
        <v>642</v>
      </c>
      <c r="D19" s="19" t="s">
        <v>863</v>
      </c>
      <c r="E19" s="16" t="s">
        <v>509</v>
      </c>
      <c r="F19" s="16">
        <v>170</v>
      </c>
      <c r="G19" s="16"/>
      <c r="H19" s="47" t="s">
        <v>220</v>
      </c>
      <c r="I19" s="16" t="s">
        <v>291</v>
      </c>
      <c r="J19" s="18" t="s">
        <v>151</v>
      </c>
      <c r="K19" s="44">
        <v>155</v>
      </c>
      <c r="L19" s="44"/>
      <c r="M19" s="18"/>
      <c r="N19" s="18"/>
      <c r="O19" s="57">
        <v>3220</v>
      </c>
      <c r="P19" s="37">
        <f t="shared" si="0"/>
        <v>0</v>
      </c>
      <c r="Q19" s="57" cm="1">
        <f t="array" ref="Q19">INDEX('[1]ПРАЙС-ЛИСТ 26.08.2025'!$F$1:$F$399,MATCH(B19,'[1]ПРАЙС-ЛИСТ 26.08.2025'!$A$1:$A$399,0),)</f>
        <v>3220</v>
      </c>
      <c r="R19" s="9">
        <f t="shared" si="2"/>
        <v>3928.4</v>
      </c>
      <c r="S19" s="9">
        <f t="shared" si="3"/>
        <v>3849.83</v>
      </c>
      <c r="T19" s="9">
        <f t="shared" si="4"/>
        <v>3155.6</v>
      </c>
      <c r="U19" s="20"/>
    </row>
    <row r="20" spans="1:21" ht="45" outlineLevel="1">
      <c r="B20" s="29" t="s">
        <v>290</v>
      </c>
      <c r="C20" s="62" t="s">
        <v>642</v>
      </c>
      <c r="D20" s="19" t="s">
        <v>864</v>
      </c>
      <c r="E20" s="16" t="s">
        <v>509</v>
      </c>
      <c r="F20" s="16">
        <v>210</v>
      </c>
      <c r="G20" s="16"/>
      <c r="H20" s="47" t="s">
        <v>220</v>
      </c>
      <c r="I20" s="16" t="s">
        <v>291</v>
      </c>
      <c r="J20" s="18" t="s">
        <v>151</v>
      </c>
      <c r="K20" s="44">
        <v>180</v>
      </c>
      <c r="L20" s="44"/>
      <c r="M20" s="18"/>
      <c r="N20" s="18"/>
      <c r="O20" s="57">
        <v>3380</v>
      </c>
      <c r="P20" s="37">
        <f t="shared" si="0"/>
        <v>0</v>
      </c>
      <c r="Q20" s="57" cm="1">
        <f t="array" ref="Q20">INDEX('[1]ПРАЙС-ЛИСТ 26.08.2025'!$F$1:$F$399,MATCH(B20,'[1]ПРАЙС-ЛИСТ 26.08.2025'!$A$1:$A$399,0),)</f>
        <v>3380</v>
      </c>
      <c r="R20" s="9">
        <f t="shared" si="2"/>
        <v>4123.6000000000004</v>
      </c>
      <c r="S20" s="9">
        <f t="shared" si="3"/>
        <v>4041.13</v>
      </c>
      <c r="T20" s="9">
        <f t="shared" si="4"/>
        <v>3312.4</v>
      </c>
      <c r="U20" s="20"/>
    </row>
    <row r="21" spans="1:21" ht="18">
      <c r="B21" s="71" t="s">
        <v>670</v>
      </c>
      <c r="C21" s="62"/>
      <c r="D21" s="19"/>
      <c r="E21" s="16"/>
      <c r="F21" s="16"/>
      <c r="G21" s="16"/>
      <c r="H21" s="16"/>
      <c r="I21" s="16"/>
      <c r="J21" s="18"/>
      <c r="K21" s="44"/>
      <c r="L21" s="44"/>
      <c r="M21" s="18"/>
      <c r="N21" s="16"/>
      <c r="O21" s="18"/>
      <c r="P21" s="18"/>
      <c r="Q21" s="18"/>
      <c r="R21" s="18"/>
      <c r="S21" s="30"/>
      <c r="T21" s="18"/>
      <c r="U21" s="20"/>
    </row>
    <row r="22" spans="1:21" ht="28.8" outlineLevel="1">
      <c r="A22" s="20"/>
      <c r="B22" s="29" t="s">
        <v>844</v>
      </c>
      <c r="C22" s="62" t="s">
        <v>643</v>
      </c>
      <c r="D22" s="19" t="s">
        <v>883</v>
      </c>
      <c r="E22" s="16" t="s">
        <v>509</v>
      </c>
      <c r="F22" s="34">
        <v>15</v>
      </c>
      <c r="G22" s="33"/>
      <c r="H22" s="47" t="s">
        <v>371</v>
      </c>
      <c r="I22" s="16"/>
      <c r="J22" s="18" t="s">
        <v>151</v>
      </c>
      <c r="K22" s="41"/>
      <c r="L22" s="44"/>
      <c r="M22" s="18"/>
      <c r="N22" s="18"/>
      <c r="O22" s="57">
        <v>1670</v>
      </c>
      <c r="P22" s="37"/>
      <c r="Q22" s="57" cm="1">
        <f t="array" ref="Q22">INDEX('[1]ПРАЙС-ЛИСТ 26.08.2025'!$F$1:$F$399,MATCH(B22,'[1]ПРАЙС-ЛИСТ 26.08.2025'!$A$1:$A$399,0),)</f>
        <v>1670</v>
      </c>
      <c r="R22" s="9">
        <f t="shared" si="2"/>
        <v>2037.3999999999999</v>
      </c>
      <c r="S22" s="9">
        <f t="shared" si="3"/>
        <v>1996.65</v>
      </c>
      <c r="T22" s="9">
        <f t="shared" si="4"/>
        <v>1636.6</v>
      </c>
      <c r="U22" s="20"/>
    </row>
    <row r="23" spans="1:21" ht="28.8" outlineLevel="1">
      <c r="A23" s="20"/>
      <c r="B23" s="29" t="s">
        <v>85</v>
      </c>
      <c r="C23" s="62" t="s">
        <v>643</v>
      </c>
      <c r="D23" s="19" t="s">
        <v>845</v>
      </c>
      <c r="E23" s="16" t="s">
        <v>509</v>
      </c>
      <c r="F23" s="34">
        <v>25</v>
      </c>
      <c r="G23" s="33"/>
      <c r="H23" s="47" t="s">
        <v>371</v>
      </c>
      <c r="I23" s="16" t="s">
        <v>357</v>
      </c>
      <c r="J23" s="18" t="s">
        <v>151</v>
      </c>
      <c r="K23" s="41">
        <v>65</v>
      </c>
      <c r="L23" s="44"/>
      <c r="M23" s="18"/>
      <c r="N23" s="18"/>
      <c r="O23" s="57">
        <v>1700</v>
      </c>
      <c r="P23" s="37">
        <f t="shared" ref="P23" si="5">Q23/O23-1</f>
        <v>0</v>
      </c>
      <c r="Q23" s="57" cm="1">
        <f t="array" ref="Q23">INDEX('[1]ПРАЙС-ЛИСТ 26.08.2025'!$F$1:$F$399,MATCH(B23,'[1]ПРАЙС-ЛИСТ 26.08.2025'!$A$1:$A$399,0),)</f>
        <v>1700</v>
      </c>
      <c r="R23" s="9">
        <f t="shared" si="2"/>
        <v>2074</v>
      </c>
      <c r="S23" s="9">
        <f t="shared" si="3"/>
        <v>2032.52</v>
      </c>
      <c r="T23" s="9">
        <f t="shared" si="4"/>
        <v>1666</v>
      </c>
      <c r="U23" s="20"/>
    </row>
    <row r="24" spans="1:21" ht="28.8" outlineLevel="1">
      <c r="A24" s="20"/>
      <c r="B24" s="29" t="s">
        <v>865</v>
      </c>
      <c r="C24" s="62" t="s">
        <v>643</v>
      </c>
      <c r="D24" s="19" t="s">
        <v>884</v>
      </c>
      <c r="E24" s="16" t="s">
        <v>509</v>
      </c>
      <c r="F24" s="34">
        <v>25</v>
      </c>
      <c r="G24" s="33"/>
      <c r="H24" s="47" t="s">
        <v>371</v>
      </c>
      <c r="I24" s="16"/>
      <c r="J24" s="18" t="s">
        <v>151</v>
      </c>
      <c r="K24" s="41"/>
      <c r="L24" s="44"/>
      <c r="M24" s="18"/>
      <c r="N24" s="18"/>
      <c r="O24" s="57">
        <v>1750</v>
      </c>
      <c r="P24" s="37"/>
      <c r="Q24" s="57" cm="1">
        <f t="array" ref="Q24">INDEX('[1]ПРАЙС-ЛИСТ 26.08.2025'!$F$1:$F$399,MATCH(B24,'[1]ПРАЙС-ЛИСТ 26.08.2025'!$A$1:$A$399,0),)</f>
        <v>1750</v>
      </c>
      <c r="R24" s="9">
        <f t="shared" si="2"/>
        <v>2135</v>
      </c>
      <c r="S24" s="9">
        <f t="shared" si="3"/>
        <v>2092.3000000000002</v>
      </c>
      <c r="T24" s="9">
        <f t="shared" si="4"/>
        <v>1715</v>
      </c>
      <c r="U24" s="20"/>
    </row>
    <row r="25" spans="1:21" ht="28.8" outlineLevel="1">
      <c r="A25" s="20"/>
      <c r="B25" s="29" t="s">
        <v>86</v>
      </c>
      <c r="C25" s="62" t="s">
        <v>643</v>
      </c>
      <c r="D25" s="19" t="s">
        <v>846</v>
      </c>
      <c r="E25" s="16" t="s">
        <v>509</v>
      </c>
      <c r="F25" s="34">
        <v>45</v>
      </c>
      <c r="G25" s="33"/>
      <c r="H25" s="47" t="s">
        <v>371</v>
      </c>
      <c r="I25" s="16" t="s">
        <v>357</v>
      </c>
      <c r="J25" s="18" t="s">
        <v>151</v>
      </c>
      <c r="K25" s="41">
        <v>105</v>
      </c>
      <c r="L25" s="44"/>
      <c r="M25" s="18"/>
      <c r="N25" s="18"/>
      <c r="O25" s="57">
        <v>1890</v>
      </c>
      <c r="P25" s="37">
        <f t="shared" ref="P25" si="6">Q25/O25-1</f>
        <v>0</v>
      </c>
      <c r="Q25" s="57" cm="1">
        <f t="array" ref="Q25">INDEX('[1]ПРАЙС-ЛИСТ 26.08.2025'!$F$1:$F$399,MATCH(B25,'[1]ПРАЙС-ЛИСТ 26.08.2025'!$A$1:$A$399,0),)</f>
        <v>1890</v>
      </c>
      <c r="R25" s="9">
        <f t="shared" si="2"/>
        <v>2305.7999999999997</v>
      </c>
      <c r="S25" s="9">
        <f t="shared" si="3"/>
        <v>2259.6799999999998</v>
      </c>
      <c r="T25" s="9">
        <f t="shared" si="4"/>
        <v>1852.2</v>
      </c>
      <c r="U25" s="20"/>
    </row>
    <row r="26" spans="1:21" ht="28.8" outlineLevel="1">
      <c r="A26" s="20"/>
      <c r="B26" s="29" t="s">
        <v>866</v>
      </c>
      <c r="C26" s="62" t="s">
        <v>643</v>
      </c>
      <c r="D26" s="19" t="s">
        <v>882</v>
      </c>
      <c r="E26" s="16" t="s">
        <v>509</v>
      </c>
      <c r="F26" s="34">
        <v>45</v>
      </c>
      <c r="G26" s="33"/>
      <c r="H26" s="47" t="s">
        <v>371</v>
      </c>
      <c r="I26" s="16"/>
      <c r="J26" s="18" t="s">
        <v>151</v>
      </c>
      <c r="K26" s="41"/>
      <c r="L26" s="44"/>
      <c r="M26" s="18"/>
      <c r="N26" s="18"/>
      <c r="O26" s="57">
        <v>1960</v>
      </c>
      <c r="P26" s="37"/>
      <c r="Q26" s="57" cm="1">
        <f t="array" ref="Q26">INDEX('[1]ПРАЙС-ЛИСТ 26.08.2025'!$F$1:$F$399,MATCH(B26,'[1]ПРАЙС-ЛИСТ 26.08.2025'!$A$1:$A$399,0),)</f>
        <v>1960</v>
      </c>
      <c r="R26" s="9">
        <f t="shared" si="2"/>
        <v>2391.1999999999998</v>
      </c>
      <c r="S26" s="9">
        <f t="shared" si="3"/>
        <v>2343.38</v>
      </c>
      <c r="T26" s="9">
        <f t="shared" si="4"/>
        <v>1920.8</v>
      </c>
      <c r="U26" s="20"/>
    </row>
    <row r="27" spans="1:21" ht="28.8" outlineLevel="1">
      <c r="A27" s="20"/>
      <c r="B27" s="29" t="s">
        <v>323</v>
      </c>
      <c r="C27" s="62" t="s">
        <v>643</v>
      </c>
      <c r="D27" s="19" t="s">
        <v>365</v>
      </c>
      <c r="E27" s="16" t="s">
        <v>509</v>
      </c>
      <c r="F27" s="34" t="s">
        <v>324</v>
      </c>
      <c r="G27" s="33"/>
      <c r="H27" s="47" t="s">
        <v>371</v>
      </c>
      <c r="I27" s="16" t="s">
        <v>357</v>
      </c>
      <c r="J27" s="18" t="s">
        <v>309</v>
      </c>
      <c r="K27" s="41">
        <v>95</v>
      </c>
      <c r="L27" s="44"/>
      <c r="M27" s="18"/>
      <c r="N27" s="18"/>
      <c r="O27" s="57">
        <v>1900</v>
      </c>
      <c r="P27" s="37">
        <f t="shared" ref="P27:P52" si="7">Q27/O27-1</f>
        <v>0</v>
      </c>
      <c r="Q27" s="57" cm="1">
        <f t="array" ref="Q27">INDEX('[1]ПРАЙС-ЛИСТ 26.08.2025'!$F$1:$F$399,MATCH(B27,'[1]ПРАЙС-ЛИСТ 26.08.2025'!$A$1:$A$399,0),)</f>
        <v>1900</v>
      </c>
      <c r="R27" s="9">
        <f t="shared" si="2"/>
        <v>2318</v>
      </c>
      <c r="S27" s="9">
        <f t="shared" si="3"/>
        <v>2271.64</v>
      </c>
      <c r="T27" s="9">
        <f t="shared" si="4"/>
        <v>1862</v>
      </c>
      <c r="U27" s="20"/>
    </row>
    <row r="28" spans="1:21" ht="28.8" outlineLevel="1">
      <c r="A28" s="20"/>
      <c r="B28" s="29" t="s">
        <v>87</v>
      </c>
      <c r="C28" s="62" t="s">
        <v>643</v>
      </c>
      <c r="D28" s="19" t="s">
        <v>847</v>
      </c>
      <c r="E28" s="16" t="s">
        <v>509</v>
      </c>
      <c r="F28" s="34">
        <v>60</v>
      </c>
      <c r="G28" s="33"/>
      <c r="H28" s="47" t="s">
        <v>371</v>
      </c>
      <c r="I28" s="16" t="s">
        <v>357</v>
      </c>
      <c r="J28" s="18" t="s">
        <v>151</v>
      </c>
      <c r="K28" s="41">
        <v>130</v>
      </c>
      <c r="L28" s="44"/>
      <c r="M28" s="18"/>
      <c r="N28" s="18"/>
      <c r="O28" s="57">
        <v>2200</v>
      </c>
      <c r="P28" s="37">
        <f t="shared" si="7"/>
        <v>0</v>
      </c>
      <c r="Q28" s="57" cm="1">
        <f t="array" ref="Q28">INDEX('[1]ПРАЙС-ЛИСТ 26.08.2025'!$F$1:$F$399,MATCH(B28,'[1]ПРАЙС-ЛИСТ 26.08.2025'!$A$1:$A$399,0),)</f>
        <v>2200</v>
      </c>
      <c r="R28" s="9">
        <f t="shared" si="2"/>
        <v>2684</v>
      </c>
      <c r="S28" s="9">
        <f t="shared" si="3"/>
        <v>2630.32</v>
      </c>
      <c r="T28" s="9">
        <f t="shared" si="4"/>
        <v>2156</v>
      </c>
      <c r="U28" s="20"/>
    </row>
    <row r="29" spans="1:21" ht="28.8" outlineLevel="1">
      <c r="A29" s="20"/>
      <c r="B29" s="29" t="s">
        <v>88</v>
      </c>
      <c r="C29" s="62" t="s">
        <v>643</v>
      </c>
      <c r="D29" s="19" t="s">
        <v>848</v>
      </c>
      <c r="E29" s="16" t="s">
        <v>509</v>
      </c>
      <c r="F29" s="34">
        <v>75</v>
      </c>
      <c r="G29" s="33"/>
      <c r="H29" s="47" t="s">
        <v>371</v>
      </c>
      <c r="I29" s="16" t="s">
        <v>359</v>
      </c>
      <c r="J29" s="18" t="s">
        <v>151</v>
      </c>
      <c r="K29" s="41">
        <v>130</v>
      </c>
      <c r="L29" s="44"/>
      <c r="M29" s="18"/>
      <c r="N29" s="18"/>
      <c r="O29" s="57">
        <v>2360</v>
      </c>
      <c r="P29" s="37">
        <f t="shared" si="7"/>
        <v>0</v>
      </c>
      <c r="Q29" s="57" cm="1">
        <f t="array" ref="Q29">INDEX('[1]ПРАЙС-ЛИСТ 26.08.2025'!$F$1:$F$399,MATCH(B29,'[1]ПРАЙС-ЛИСТ 26.08.2025'!$A$1:$A$399,0),)</f>
        <v>2360</v>
      </c>
      <c r="R29" s="9">
        <f t="shared" si="2"/>
        <v>2879.2</v>
      </c>
      <c r="S29" s="9">
        <f t="shared" si="3"/>
        <v>2821.62</v>
      </c>
      <c r="T29" s="9">
        <f t="shared" si="4"/>
        <v>2312.8000000000002</v>
      </c>
      <c r="U29" s="20"/>
    </row>
    <row r="30" spans="1:21" ht="28.8" outlineLevel="1">
      <c r="A30" s="20"/>
      <c r="B30" s="29" t="s">
        <v>937</v>
      </c>
      <c r="C30" s="62" t="s">
        <v>643</v>
      </c>
      <c r="D30" s="19" t="s">
        <v>881</v>
      </c>
      <c r="E30" s="16" t="s">
        <v>509</v>
      </c>
      <c r="F30" s="34">
        <v>75</v>
      </c>
      <c r="G30" s="33"/>
      <c r="H30" s="47" t="s">
        <v>371</v>
      </c>
      <c r="I30" s="16"/>
      <c r="J30" s="18" t="s">
        <v>151</v>
      </c>
      <c r="K30" s="41"/>
      <c r="L30" s="44"/>
      <c r="M30" s="18"/>
      <c r="N30" s="18"/>
      <c r="O30" s="57">
        <v>2440</v>
      </c>
      <c r="P30" s="37"/>
      <c r="Q30" s="57" cm="1">
        <f t="array" ref="Q30">INDEX('[1]ПРАЙС-ЛИСТ 26.08.2025'!$F$1:$F$399,MATCH(B30,'[1]ПРАЙС-ЛИСТ 26.08.2025'!$A$1:$A$399,0),)</f>
        <v>2440</v>
      </c>
      <c r="R30" s="9">
        <f t="shared" si="2"/>
        <v>2976.7999999999997</v>
      </c>
      <c r="S30" s="9">
        <f t="shared" si="3"/>
        <v>2917.26</v>
      </c>
      <c r="T30" s="9">
        <f t="shared" si="4"/>
        <v>2391.1999999999998</v>
      </c>
      <c r="U30" s="20"/>
    </row>
    <row r="31" spans="1:21" ht="28.8" outlineLevel="1">
      <c r="A31" s="20"/>
      <c r="B31" s="29" t="s">
        <v>89</v>
      </c>
      <c r="C31" s="62" t="s">
        <v>643</v>
      </c>
      <c r="D31" s="19" t="s">
        <v>849</v>
      </c>
      <c r="E31" s="16" t="s">
        <v>509</v>
      </c>
      <c r="F31" s="34">
        <v>100</v>
      </c>
      <c r="G31" s="33"/>
      <c r="H31" s="47" t="s">
        <v>371</v>
      </c>
      <c r="I31" s="16" t="s">
        <v>360</v>
      </c>
      <c r="J31" s="18" t="s">
        <v>151</v>
      </c>
      <c r="K31" s="41">
        <v>135</v>
      </c>
      <c r="L31" s="44"/>
      <c r="M31" s="18"/>
      <c r="N31" s="18"/>
      <c r="O31" s="57">
        <v>2590</v>
      </c>
      <c r="P31" s="37">
        <f t="shared" ref="P31" si="8">Q31/O31-1</f>
        <v>0</v>
      </c>
      <c r="Q31" s="57" cm="1">
        <f t="array" ref="Q31">INDEX('[1]ПРАЙС-ЛИСТ 26.08.2025'!$F$1:$F$399,MATCH(B31,'[1]ПРАЙС-ЛИСТ 26.08.2025'!$A$1:$A$399,0),)</f>
        <v>2590</v>
      </c>
      <c r="R31" s="9">
        <f t="shared" si="2"/>
        <v>3159.7999999999997</v>
      </c>
      <c r="S31" s="9">
        <f t="shared" si="3"/>
        <v>3096.6</v>
      </c>
      <c r="T31" s="9">
        <f t="shared" si="4"/>
        <v>2538.1999999999998</v>
      </c>
      <c r="U31" s="20"/>
    </row>
    <row r="32" spans="1:21" ht="28.8" outlineLevel="1">
      <c r="A32" s="20"/>
      <c r="B32" s="29" t="s">
        <v>868</v>
      </c>
      <c r="C32" s="62" t="s">
        <v>643</v>
      </c>
      <c r="D32" s="19" t="s">
        <v>880</v>
      </c>
      <c r="E32" s="16" t="s">
        <v>509</v>
      </c>
      <c r="F32" s="34">
        <v>100</v>
      </c>
      <c r="G32" s="33"/>
      <c r="H32" s="47" t="s">
        <v>371</v>
      </c>
      <c r="I32" s="16"/>
      <c r="J32" s="18" t="s">
        <v>151</v>
      </c>
      <c r="K32" s="41"/>
      <c r="L32" s="44"/>
      <c r="M32" s="18"/>
      <c r="N32" s="18"/>
      <c r="O32" s="57">
        <v>2690</v>
      </c>
      <c r="P32" s="37"/>
      <c r="Q32" s="57" cm="1">
        <f t="array" ref="Q32">INDEX('[1]ПРАЙС-ЛИСТ 26.08.2025'!$F$1:$F$399,MATCH(B32,'[1]ПРАЙС-ЛИСТ 26.08.2025'!$A$1:$A$399,0),)</f>
        <v>2690</v>
      </c>
      <c r="R32" s="9">
        <f t="shared" si="2"/>
        <v>3281.7999999999997</v>
      </c>
      <c r="S32" s="9">
        <f t="shared" si="3"/>
        <v>3216.16</v>
      </c>
      <c r="T32" s="9">
        <f t="shared" si="4"/>
        <v>2636.2</v>
      </c>
      <c r="U32" s="20"/>
    </row>
    <row r="33" spans="1:21" ht="28.8" outlineLevel="1">
      <c r="A33" s="20"/>
      <c r="B33" s="29" t="s">
        <v>90</v>
      </c>
      <c r="C33" s="62" t="s">
        <v>643</v>
      </c>
      <c r="D33" s="19" t="s">
        <v>850</v>
      </c>
      <c r="E33" s="16" t="s">
        <v>509</v>
      </c>
      <c r="F33" s="34">
        <v>120</v>
      </c>
      <c r="G33" s="33"/>
      <c r="H33" s="47" t="s">
        <v>371</v>
      </c>
      <c r="I33" s="16" t="s">
        <v>360</v>
      </c>
      <c r="J33" s="18" t="s">
        <v>151</v>
      </c>
      <c r="K33" s="41">
        <v>150</v>
      </c>
      <c r="L33" s="44"/>
      <c r="M33" s="18"/>
      <c r="N33" s="18"/>
      <c r="O33" s="57">
        <v>2920</v>
      </c>
      <c r="P33" s="37">
        <f t="shared" si="7"/>
        <v>0</v>
      </c>
      <c r="Q33" s="57" cm="1">
        <f t="array" ref="Q33">INDEX('[1]ПРАЙС-ЛИСТ 26.08.2025'!$F$1:$F$399,MATCH(B33,'[1]ПРАЙС-ЛИСТ 26.08.2025'!$A$1:$A$399,0),)</f>
        <v>2920</v>
      </c>
      <c r="R33" s="9">
        <f t="shared" si="2"/>
        <v>3562.4</v>
      </c>
      <c r="S33" s="9">
        <f t="shared" si="3"/>
        <v>3491.15</v>
      </c>
      <c r="T33" s="9">
        <f t="shared" si="4"/>
        <v>2861.6</v>
      </c>
      <c r="U33" s="20"/>
    </row>
    <row r="34" spans="1:21" ht="28.8" outlineLevel="1">
      <c r="A34" s="20"/>
      <c r="B34" s="29" t="s">
        <v>91</v>
      </c>
      <c r="C34" s="62" t="s">
        <v>643</v>
      </c>
      <c r="D34" s="19" t="s">
        <v>851</v>
      </c>
      <c r="E34" s="16" t="s">
        <v>509</v>
      </c>
      <c r="F34" s="34">
        <v>150</v>
      </c>
      <c r="G34" s="33"/>
      <c r="H34" s="47" t="s">
        <v>371</v>
      </c>
      <c r="I34" s="16" t="s">
        <v>360</v>
      </c>
      <c r="J34" s="18" t="s">
        <v>151</v>
      </c>
      <c r="K34" s="41">
        <v>155</v>
      </c>
      <c r="L34" s="44"/>
      <c r="M34" s="18"/>
      <c r="N34" s="18"/>
      <c r="O34" s="57">
        <v>3250</v>
      </c>
      <c r="P34" s="37">
        <f t="shared" si="7"/>
        <v>0</v>
      </c>
      <c r="Q34" s="57" cm="1">
        <f t="array" ref="Q34">INDEX('[1]ПРАЙС-ЛИСТ 26.08.2025'!$F$1:$F$399,MATCH(B34,'[1]ПРАЙС-ЛИСТ 26.08.2025'!$A$1:$A$399,0),)</f>
        <v>3250</v>
      </c>
      <c r="R34" s="9">
        <f t="shared" si="2"/>
        <v>3965</v>
      </c>
      <c r="S34" s="9">
        <f t="shared" si="3"/>
        <v>3885.7</v>
      </c>
      <c r="T34" s="9">
        <f t="shared" si="4"/>
        <v>3185</v>
      </c>
      <c r="U34" s="20"/>
    </row>
    <row r="35" spans="1:21" ht="28.8" outlineLevel="1">
      <c r="A35" s="20"/>
      <c r="B35" s="29" t="s">
        <v>867</v>
      </c>
      <c r="C35" s="62" t="s">
        <v>643</v>
      </c>
      <c r="D35" s="19" t="s">
        <v>879</v>
      </c>
      <c r="E35" s="16" t="s">
        <v>509</v>
      </c>
      <c r="F35" s="34">
        <v>150</v>
      </c>
      <c r="G35" s="33"/>
      <c r="H35" s="47" t="s">
        <v>371</v>
      </c>
      <c r="I35" s="16"/>
      <c r="J35" s="18" t="s">
        <v>151</v>
      </c>
      <c r="K35" s="41">
        <v>155</v>
      </c>
      <c r="L35" s="44"/>
      <c r="M35" s="18"/>
      <c r="N35" s="18"/>
      <c r="O35" s="57">
        <v>3350</v>
      </c>
      <c r="P35" s="37"/>
      <c r="Q35" s="57" cm="1">
        <f t="array" ref="Q35">INDEX('[1]ПРАЙС-ЛИСТ 26.08.2025'!$F$1:$F$399,MATCH(B35,'[1]ПРАЙС-ЛИСТ 26.08.2025'!$A$1:$A$399,0),)</f>
        <v>3350</v>
      </c>
      <c r="R35" s="9">
        <f t="shared" si="2"/>
        <v>4087</v>
      </c>
      <c r="S35" s="9">
        <f t="shared" si="3"/>
        <v>4005.26</v>
      </c>
      <c r="T35" s="9">
        <f t="shared" si="4"/>
        <v>3283</v>
      </c>
      <c r="U35" s="20"/>
    </row>
    <row r="36" spans="1:21" ht="28.8" outlineLevel="1">
      <c r="A36" s="20"/>
      <c r="B36" s="29" t="s">
        <v>92</v>
      </c>
      <c r="C36" s="62" t="s">
        <v>643</v>
      </c>
      <c r="D36" s="19" t="s">
        <v>852</v>
      </c>
      <c r="E36" s="16" t="s">
        <v>509</v>
      </c>
      <c r="F36" s="34">
        <v>175</v>
      </c>
      <c r="G36" s="33"/>
      <c r="H36" s="47" t="s">
        <v>371</v>
      </c>
      <c r="I36" s="16" t="s">
        <v>358</v>
      </c>
      <c r="J36" s="18" t="s">
        <v>151</v>
      </c>
      <c r="K36" s="41">
        <v>155</v>
      </c>
      <c r="L36" s="44"/>
      <c r="M36" s="18"/>
      <c r="N36" s="18"/>
      <c r="O36" s="57">
        <v>3480</v>
      </c>
      <c r="P36" s="37">
        <f t="shared" si="7"/>
        <v>0</v>
      </c>
      <c r="Q36" s="57" cm="1">
        <f t="array" ref="Q36">INDEX('[1]ПРАЙС-ЛИСТ 26.08.2025'!$F$1:$F$399,MATCH(B36,'[1]ПРАЙС-ЛИСТ 26.08.2025'!$A$1:$A$399,0),)</f>
        <v>3480</v>
      </c>
      <c r="R36" s="9">
        <f t="shared" si="2"/>
        <v>4245.5999999999995</v>
      </c>
      <c r="S36" s="9">
        <f t="shared" si="3"/>
        <v>4160.6899999999996</v>
      </c>
      <c r="T36" s="9">
        <f t="shared" si="4"/>
        <v>3410.4</v>
      </c>
      <c r="U36" s="20"/>
    </row>
    <row r="37" spans="1:21" ht="28.8" outlineLevel="1">
      <c r="A37" s="20"/>
      <c r="B37" s="29" t="s">
        <v>93</v>
      </c>
      <c r="C37" s="62" t="s">
        <v>643</v>
      </c>
      <c r="D37" s="19" t="s">
        <v>853</v>
      </c>
      <c r="E37" s="16" t="s">
        <v>509</v>
      </c>
      <c r="F37" s="34">
        <v>210</v>
      </c>
      <c r="G37" s="33"/>
      <c r="H37" s="47" t="s">
        <v>371</v>
      </c>
      <c r="I37" s="16" t="s">
        <v>358</v>
      </c>
      <c r="J37" s="18" t="s">
        <v>151</v>
      </c>
      <c r="K37" s="41">
        <v>180</v>
      </c>
      <c r="L37" s="44"/>
      <c r="M37" s="18"/>
      <c r="N37" s="18"/>
      <c r="O37" s="57">
        <v>3650</v>
      </c>
      <c r="P37" s="37">
        <f>Q37/O37-1</f>
        <v>0</v>
      </c>
      <c r="Q37" s="57" cm="1">
        <f t="array" ref="Q37">INDEX('[1]ПРАЙС-ЛИСТ 26.08.2025'!$F$1:$F$399,MATCH(B37,'[1]ПРАЙС-ЛИСТ 26.08.2025'!$A$1:$A$399,0),)</f>
        <v>3650</v>
      </c>
      <c r="R37" s="9">
        <f t="shared" si="2"/>
        <v>4453</v>
      </c>
      <c r="S37" s="9">
        <f t="shared" si="3"/>
        <v>4363.9399999999996</v>
      </c>
      <c r="T37" s="9">
        <f t="shared" si="4"/>
        <v>3577</v>
      </c>
      <c r="U37" s="20"/>
    </row>
    <row r="38" spans="1:21" ht="28.8" outlineLevel="1">
      <c r="A38" s="20"/>
      <c r="B38" s="29" t="s">
        <v>361</v>
      </c>
      <c r="C38" s="62" t="s">
        <v>643</v>
      </c>
      <c r="D38" s="19" t="s">
        <v>854</v>
      </c>
      <c r="E38" s="16" t="s">
        <v>509</v>
      </c>
      <c r="F38" s="34">
        <v>250</v>
      </c>
      <c r="G38" s="33"/>
      <c r="H38" s="47" t="s">
        <v>371</v>
      </c>
      <c r="I38" s="16" t="s">
        <v>363</v>
      </c>
      <c r="J38" s="18" t="s">
        <v>151</v>
      </c>
      <c r="K38" s="41">
        <v>183</v>
      </c>
      <c r="L38" s="44"/>
      <c r="M38" s="18"/>
      <c r="N38" s="18"/>
      <c r="O38" s="57">
        <v>3810</v>
      </c>
      <c r="P38" s="37">
        <f t="shared" ref="P38:P41" si="9">Q38/O38-1</f>
        <v>0</v>
      </c>
      <c r="Q38" s="57" cm="1">
        <f t="array" ref="Q38">INDEX('[1]ПРАЙС-ЛИСТ 26.08.2025'!$F$1:$F$399,MATCH(B38,'[1]ПРАЙС-ЛИСТ 26.08.2025'!$A$1:$A$399,0),)</f>
        <v>3810</v>
      </c>
      <c r="R38" s="9">
        <f t="shared" si="2"/>
        <v>4648.2</v>
      </c>
      <c r="S38" s="9">
        <f t="shared" si="3"/>
        <v>4555.24</v>
      </c>
      <c r="T38" s="9">
        <f t="shared" si="4"/>
        <v>3733.8</v>
      </c>
      <c r="U38" s="20"/>
    </row>
    <row r="39" spans="1:21" ht="28.8" outlineLevel="1">
      <c r="A39" s="20"/>
      <c r="B39" s="29" t="s">
        <v>367</v>
      </c>
      <c r="C39" s="62" t="s">
        <v>642</v>
      </c>
      <c r="D39" s="19" t="s">
        <v>854</v>
      </c>
      <c r="E39" s="16" t="s">
        <v>509</v>
      </c>
      <c r="F39" s="34">
        <v>250</v>
      </c>
      <c r="G39" s="33"/>
      <c r="H39" s="33"/>
      <c r="I39" s="16" t="s">
        <v>369</v>
      </c>
      <c r="J39" s="18" t="s">
        <v>151</v>
      </c>
      <c r="K39" s="41">
        <v>183</v>
      </c>
      <c r="L39" s="44"/>
      <c r="M39" s="18"/>
      <c r="N39" s="18"/>
      <c r="O39" s="57">
        <v>3520</v>
      </c>
      <c r="P39" s="37">
        <f t="shared" si="9"/>
        <v>0</v>
      </c>
      <c r="Q39" s="57" cm="1">
        <f t="array" ref="Q39">INDEX('[1]ПРАЙС-ЛИСТ 26.08.2025'!$F$1:$F$399,MATCH(B39,'[1]ПРАЙС-ЛИСТ 26.08.2025'!$A$1:$A$399,0),)</f>
        <v>3520</v>
      </c>
      <c r="R39" s="9">
        <f t="shared" si="2"/>
        <v>4294.3999999999996</v>
      </c>
      <c r="S39" s="9">
        <f t="shared" si="3"/>
        <v>4208.51</v>
      </c>
      <c r="T39" s="9">
        <f t="shared" si="4"/>
        <v>3449.6</v>
      </c>
      <c r="U39" s="20"/>
    </row>
    <row r="40" spans="1:21" ht="28.8" outlineLevel="1">
      <c r="A40" s="20"/>
      <c r="B40" s="29" t="s">
        <v>362</v>
      </c>
      <c r="C40" s="62" t="s">
        <v>643</v>
      </c>
      <c r="D40" s="19" t="s">
        <v>855</v>
      </c>
      <c r="E40" s="16" t="s">
        <v>509</v>
      </c>
      <c r="F40" s="34">
        <v>300</v>
      </c>
      <c r="G40" s="33"/>
      <c r="H40" s="47" t="s">
        <v>371</v>
      </c>
      <c r="I40" s="16" t="s">
        <v>364</v>
      </c>
      <c r="J40" s="18" t="s">
        <v>151</v>
      </c>
      <c r="K40" s="41">
        <v>190</v>
      </c>
      <c r="L40" s="44"/>
      <c r="M40" s="18"/>
      <c r="N40" s="18"/>
      <c r="O40" s="57">
        <v>4290</v>
      </c>
      <c r="P40" s="37">
        <f t="shared" si="9"/>
        <v>0</v>
      </c>
      <c r="Q40" s="57" cm="1">
        <f t="array" ref="Q40">INDEX('[1]ПРАЙС-ЛИСТ 26.08.2025'!$F$1:$F$399,MATCH(B40,'[1]ПРАЙС-ЛИСТ 26.08.2025'!$A$1:$A$399,0),)</f>
        <v>4290</v>
      </c>
      <c r="R40" s="9">
        <f t="shared" si="2"/>
        <v>5233.8</v>
      </c>
      <c r="S40" s="9">
        <f t="shared" si="3"/>
        <v>5129.12</v>
      </c>
      <c r="T40" s="9">
        <f t="shared" si="4"/>
        <v>4204.2</v>
      </c>
      <c r="U40" s="20"/>
    </row>
    <row r="41" spans="1:21" ht="28.8" outlineLevel="1">
      <c r="A41" s="20"/>
      <c r="B41" s="29" t="s">
        <v>368</v>
      </c>
      <c r="C41" s="62" t="s">
        <v>642</v>
      </c>
      <c r="D41" s="19" t="s">
        <v>855</v>
      </c>
      <c r="E41" s="16" t="s">
        <v>509</v>
      </c>
      <c r="F41" s="34">
        <v>300</v>
      </c>
      <c r="G41" s="33"/>
      <c r="H41" s="33"/>
      <c r="I41" s="16" t="s">
        <v>370</v>
      </c>
      <c r="J41" s="18" t="s">
        <v>151</v>
      </c>
      <c r="K41" s="41">
        <v>190</v>
      </c>
      <c r="L41" s="44"/>
      <c r="M41" s="18"/>
      <c r="N41" s="18"/>
      <c r="O41" s="57">
        <v>3990</v>
      </c>
      <c r="P41" s="37">
        <f t="shared" si="9"/>
        <v>0</v>
      </c>
      <c r="Q41" s="57" cm="1">
        <f t="array" ref="Q41">INDEX('[1]ПРАЙС-ЛИСТ 26.08.2025'!$F$1:$F$399,MATCH(B41,'[1]ПРАЙС-ЛИСТ 26.08.2025'!$A$1:$A$399,0),)</f>
        <v>3990</v>
      </c>
      <c r="R41" s="9">
        <f t="shared" si="2"/>
        <v>4867.8</v>
      </c>
      <c r="S41" s="9">
        <f t="shared" si="3"/>
        <v>4770.4399999999996</v>
      </c>
      <c r="T41" s="9">
        <f t="shared" si="4"/>
        <v>3910.2</v>
      </c>
      <c r="U41" s="20"/>
    </row>
    <row r="42" spans="1:21" ht="18">
      <c r="A42" s="20"/>
      <c r="B42" s="71" t="s">
        <v>668</v>
      </c>
      <c r="C42" s="62"/>
      <c r="D42" s="19"/>
      <c r="E42" s="16"/>
      <c r="F42" s="16"/>
      <c r="G42" s="16"/>
      <c r="H42" s="16"/>
      <c r="I42" s="16"/>
      <c r="J42" s="18"/>
      <c r="K42" s="44"/>
      <c r="L42" s="44"/>
      <c r="M42" s="18"/>
      <c r="N42" s="16"/>
      <c r="O42" s="18"/>
      <c r="P42" s="18"/>
      <c r="Q42" s="18"/>
      <c r="R42" s="18"/>
      <c r="S42" s="30"/>
      <c r="T42" s="18"/>
      <c r="U42" s="20"/>
    </row>
    <row r="43" spans="1:21" ht="28.8" outlineLevel="1">
      <c r="A43" s="20"/>
      <c r="B43" s="29" t="s">
        <v>128</v>
      </c>
      <c r="C43" s="67" t="s">
        <v>644</v>
      </c>
      <c r="D43" s="19" t="s">
        <v>304</v>
      </c>
      <c r="E43" s="16" t="s">
        <v>509</v>
      </c>
      <c r="F43" s="16" t="s">
        <v>136</v>
      </c>
      <c r="G43" s="16"/>
      <c r="H43" s="16"/>
      <c r="I43" s="33" t="s">
        <v>316</v>
      </c>
      <c r="J43" s="18" t="s">
        <v>151</v>
      </c>
      <c r="K43" s="44" t="s">
        <v>144</v>
      </c>
      <c r="L43" s="44"/>
      <c r="M43" s="18"/>
      <c r="N43" s="18"/>
      <c r="O43" s="57">
        <v>1270</v>
      </c>
      <c r="P43" s="37">
        <f t="shared" si="7"/>
        <v>0</v>
      </c>
      <c r="Q43" s="57" cm="1">
        <f t="array" ref="Q43">INDEX('[1]ПРАЙС-ЛИСТ 26.08.2025'!$F$1:$F$399,MATCH(B43,'[1]ПРАЙС-ЛИСТ 26.08.2025'!$A$1:$A$399,0),)</f>
        <v>1270</v>
      </c>
      <c r="R43" s="9">
        <f t="shared" si="2"/>
        <v>1549.3999999999999</v>
      </c>
      <c r="S43" s="9">
        <f t="shared" si="3"/>
        <v>1518.41</v>
      </c>
      <c r="T43" s="9">
        <f t="shared" si="4"/>
        <v>1244.5999999999999</v>
      </c>
      <c r="U43" s="20"/>
    </row>
    <row r="44" spans="1:21" ht="28.8" outlineLevel="1">
      <c r="A44" s="20"/>
      <c r="B44" s="29" t="s">
        <v>129</v>
      </c>
      <c r="C44" s="67" t="s">
        <v>644</v>
      </c>
      <c r="D44" s="19" t="s">
        <v>307</v>
      </c>
      <c r="E44" s="16" t="s">
        <v>509</v>
      </c>
      <c r="F44" s="16" t="s">
        <v>137</v>
      </c>
      <c r="G44" s="16"/>
      <c r="H44" s="16"/>
      <c r="I44" s="33" t="s">
        <v>316</v>
      </c>
      <c r="J44" s="18" t="s">
        <v>151</v>
      </c>
      <c r="K44" s="44" t="s">
        <v>145</v>
      </c>
      <c r="L44" s="44"/>
      <c r="M44" s="18"/>
      <c r="N44" s="18"/>
      <c r="O44" s="57">
        <v>1320</v>
      </c>
      <c r="P44" s="37">
        <f t="shared" si="7"/>
        <v>0</v>
      </c>
      <c r="Q44" s="57" cm="1">
        <f t="array" ref="Q44">INDEX('[1]ПРАЙС-ЛИСТ 26.08.2025'!$F$1:$F$399,MATCH(B44,'[1]ПРАЙС-ЛИСТ 26.08.2025'!$A$1:$A$399,0),)</f>
        <v>1320</v>
      </c>
      <c r="R44" s="9">
        <f t="shared" si="2"/>
        <v>1610.3999999999999</v>
      </c>
      <c r="S44" s="9">
        <f t="shared" si="3"/>
        <v>1578.19</v>
      </c>
      <c r="T44" s="9">
        <f t="shared" si="4"/>
        <v>1293.5999999999999</v>
      </c>
      <c r="U44" s="20"/>
    </row>
    <row r="45" spans="1:21" ht="28.8" outlineLevel="1">
      <c r="A45" s="20"/>
      <c r="B45" s="29" t="s">
        <v>314</v>
      </c>
      <c r="C45" s="67" t="s">
        <v>644</v>
      </c>
      <c r="D45" s="19" t="s">
        <v>315</v>
      </c>
      <c r="E45" s="16" t="s">
        <v>509</v>
      </c>
      <c r="F45" s="16">
        <v>20</v>
      </c>
      <c r="G45" s="16"/>
      <c r="H45" s="16"/>
      <c r="I45" s="33" t="s">
        <v>316</v>
      </c>
      <c r="J45" s="18" t="s">
        <v>309</v>
      </c>
      <c r="K45" s="44">
        <v>94</v>
      </c>
      <c r="L45" s="44"/>
      <c r="M45" s="18"/>
      <c r="N45" s="18"/>
      <c r="O45" s="57">
        <v>1390</v>
      </c>
      <c r="P45" s="37">
        <f t="shared" si="7"/>
        <v>0</v>
      </c>
      <c r="Q45" s="57" cm="1">
        <f t="array" ref="Q45">INDEX('[1]ПРАЙС-ЛИСТ 26.08.2025'!$F$1:$F$399,MATCH(B45,'[1]ПРАЙС-ЛИСТ 26.08.2025'!$A$1:$A$399,0),)</f>
        <v>1390</v>
      </c>
      <c r="R45" s="9">
        <f t="shared" si="2"/>
        <v>1695.8</v>
      </c>
      <c r="S45" s="9">
        <f t="shared" si="3"/>
        <v>1661.88</v>
      </c>
      <c r="T45" s="9">
        <f t="shared" si="4"/>
        <v>1362.2</v>
      </c>
      <c r="U45" s="20"/>
    </row>
    <row r="46" spans="1:21" ht="28.8" outlineLevel="1">
      <c r="A46" s="20"/>
      <c r="B46" s="29" t="s">
        <v>130</v>
      </c>
      <c r="C46" s="67" t="s">
        <v>644</v>
      </c>
      <c r="D46" s="19" t="s">
        <v>306</v>
      </c>
      <c r="E46" s="16" t="s">
        <v>509</v>
      </c>
      <c r="F46" s="16" t="s">
        <v>138</v>
      </c>
      <c r="G46" s="16"/>
      <c r="H46" s="16"/>
      <c r="I46" s="33" t="s">
        <v>317</v>
      </c>
      <c r="J46" s="18" t="s">
        <v>151</v>
      </c>
      <c r="K46" s="44" t="s">
        <v>142</v>
      </c>
      <c r="L46" s="44"/>
      <c r="M46" s="18"/>
      <c r="N46" s="18"/>
      <c r="O46" s="57">
        <v>1340</v>
      </c>
      <c r="P46" s="37">
        <f t="shared" si="7"/>
        <v>0</v>
      </c>
      <c r="Q46" s="57" cm="1">
        <f t="array" ref="Q46">INDEX('[1]ПРАЙС-ЛИСТ 26.08.2025'!$F$1:$F$399,MATCH(B46,'[1]ПРАЙС-ЛИСТ 26.08.2025'!$A$1:$A$399,0),)</f>
        <v>1340</v>
      </c>
      <c r="R46" s="9">
        <f t="shared" si="2"/>
        <v>1634.8</v>
      </c>
      <c r="S46" s="9">
        <f t="shared" si="3"/>
        <v>1602.1</v>
      </c>
      <c r="T46" s="9">
        <f t="shared" si="4"/>
        <v>1313.2</v>
      </c>
      <c r="U46" s="20"/>
    </row>
    <row r="47" spans="1:21" ht="28.8" outlineLevel="1">
      <c r="A47" s="20"/>
      <c r="B47" s="29" t="s">
        <v>303</v>
      </c>
      <c r="C47" s="67" t="s">
        <v>644</v>
      </c>
      <c r="D47" s="19" t="s">
        <v>308</v>
      </c>
      <c r="E47" s="16" t="s">
        <v>509</v>
      </c>
      <c r="F47" s="16" t="s">
        <v>138</v>
      </c>
      <c r="G47" s="16"/>
      <c r="H47" s="16"/>
      <c r="I47" s="33" t="s">
        <v>317</v>
      </c>
      <c r="J47" s="18" t="s">
        <v>309</v>
      </c>
      <c r="K47" s="44" t="s">
        <v>142</v>
      </c>
      <c r="L47" s="44"/>
      <c r="M47" s="18"/>
      <c r="N47" s="18"/>
      <c r="O47" s="57">
        <v>1410</v>
      </c>
      <c r="P47" s="37">
        <f t="shared" si="7"/>
        <v>0</v>
      </c>
      <c r="Q47" s="57" cm="1">
        <f t="array" ref="Q47">INDEX('[1]ПРАЙС-ЛИСТ 26.08.2025'!$F$1:$F$399,MATCH(B47,'[1]ПРАЙС-ЛИСТ 26.08.2025'!$A$1:$A$399,0),)</f>
        <v>1410</v>
      </c>
      <c r="R47" s="9">
        <f t="shared" si="2"/>
        <v>1720.2</v>
      </c>
      <c r="S47" s="9">
        <f t="shared" si="3"/>
        <v>1685.8</v>
      </c>
      <c r="T47" s="9">
        <f t="shared" si="4"/>
        <v>1381.8</v>
      </c>
      <c r="U47" s="20"/>
    </row>
    <row r="48" spans="1:21" ht="28.8" outlineLevel="1">
      <c r="A48" s="20"/>
      <c r="B48" s="29" t="s">
        <v>130</v>
      </c>
      <c r="C48" s="67" t="s">
        <v>644</v>
      </c>
      <c r="D48" s="19" t="s">
        <v>306</v>
      </c>
      <c r="E48" s="16" t="s">
        <v>509</v>
      </c>
      <c r="F48" s="16" t="s">
        <v>138</v>
      </c>
      <c r="G48" s="16"/>
      <c r="H48" s="16"/>
      <c r="I48" s="33" t="s">
        <v>317</v>
      </c>
      <c r="J48" s="18" t="s">
        <v>151</v>
      </c>
      <c r="K48" s="44" t="s">
        <v>142</v>
      </c>
      <c r="L48" s="44"/>
      <c r="M48" s="18"/>
      <c r="N48" s="18"/>
      <c r="O48" s="57">
        <v>1340</v>
      </c>
      <c r="P48" s="37">
        <f t="shared" si="7"/>
        <v>0</v>
      </c>
      <c r="Q48" s="57" cm="1">
        <f t="array" ref="Q48">INDEX('[1]ПРАЙС-ЛИСТ 26.08.2025'!$F$1:$F$399,MATCH(B48,'[1]ПРАЙС-ЛИСТ 26.08.2025'!$A$1:$A$399,0),)</f>
        <v>1340</v>
      </c>
      <c r="R48" s="9">
        <f t="shared" si="2"/>
        <v>1634.8</v>
      </c>
      <c r="S48" s="9">
        <f t="shared" si="3"/>
        <v>1602.1</v>
      </c>
      <c r="T48" s="9">
        <f t="shared" si="4"/>
        <v>1313.2</v>
      </c>
      <c r="U48" s="20"/>
    </row>
    <row r="49" spans="1:21" ht="28.8" outlineLevel="1">
      <c r="A49" s="20"/>
      <c r="B49" s="29" t="s">
        <v>131</v>
      </c>
      <c r="C49" s="67" t="s">
        <v>644</v>
      </c>
      <c r="D49" s="19" t="s">
        <v>305</v>
      </c>
      <c r="E49" s="16" t="s">
        <v>509</v>
      </c>
      <c r="F49" s="16" t="s">
        <v>139</v>
      </c>
      <c r="G49" s="16"/>
      <c r="H49" s="16"/>
      <c r="I49" s="33" t="s">
        <v>317</v>
      </c>
      <c r="J49" s="18" t="s">
        <v>151</v>
      </c>
      <c r="K49" s="44" t="s">
        <v>146</v>
      </c>
      <c r="L49" s="44"/>
      <c r="M49" s="18"/>
      <c r="N49" s="18"/>
      <c r="O49" s="57">
        <v>1530</v>
      </c>
      <c r="P49" s="37">
        <f t="shared" si="7"/>
        <v>0</v>
      </c>
      <c r="Q49" s="57" cm="1">
        <f t="array" ref="Q49">INDEX('[1]ПРАЙС-ЛИСТ 26.08.2025'!$F$1:$F$399,MATCH(B49,'[1]ПРАЙС-ЛИСТ 26.08.2025'!$A$1:$A$399,0),)</f>
        <v>1530</v>
      </c>
      <c r="R49" s="9">
        <f t="shared" si="2"/>
        <v>1866.6</v>
      </c>
      <c r="S49" s="9">
        <f t="shared" si="3"/>
        <v>1829.27</v>
      </c>
      <c r="T49" s="9">
        <f t="shared" si="4"/>
        <v>1499.4</v>
      </c>
      <c r="U49" s="20"/>
    </row>
    <row r="50" spans="1:21" ht="28.8" outlineLevel="1">
      <c r="A50" s="20"/>
      <c r="B50" s="29" t="s">
        <v>132</v>
      </c>
      <c r="C50" s="67" t="s">
        <v>644</v>
      </c>
      <c r="D50" s="19" t="s">
        <v>310</v>
      </c>
      <c r="E50" s="16" t="s">
        <v>509</v>
      </c>
      <c r="F50" s="16" t="s">
        <v>140</v>
      </c>
      <c r="G50" s="16"/>
      <c r="H50" s="16"/>
      <c r="I50" s="33" t="s">
        <v>318</v>
      </c>
      <c r="J50" s="18" t="s">
        <v>151</v>
      </c>
      <c r="K50" s="44" t="s">
        <v>147</v>
      </c>
      <c r="L50" s="44"/>
      <c r="M50" s="18"/>
      <c r="N50" s="18"/>
      <c r="O50" s="57">
        <v>1650</v>
      </c>
      <c r="P50" s="37">
        <f t="shared" si="7"/>
        <v>0</v>
      </c>
      <c r="Q50" s="57" cm="1">
        <f t="array" ref="Q50">INDEX('[1]ПРАЙС-ЛИСТ 26.08.2025'!$F$1:$F$399,MATCH(B50,'[1]ПРАЙС-ЛИСТ 26.08.2025'!$A$1:$A$399,0),)</f>
        <v>1650</v>
      </c>
      <c r="R50" s="9">
        <f t="shared" si="2"/>
        <v>2013</v>
      </c>
      <c r="S50" s="9">
        <f t="shared" si="3"/>
        <v>1972.74</v>
      </c>
      <c r="T50" s="9">
        <f t="shared" si="4"/>
        <v>1617</v>
      </c>
      <c r="U50" s="20"/>
    </row>
    <row r="51" spans="1:21" ht="28.8" outlineLevel="1">
      <c r="A51" s="20"/>
      <c r="B51" s="29" t="s">
        <v>133</v>
      </c>
      <c r="C51" s="67" t="s">
        <v>644</v>
      </c>
      <c r="D51" s="19" t="s">
        <v>311</v>
      </c>
      <c r="E51" s="16" t="s">
        <v>509</v>
      </c>
      <c r="F51" s="16" t="s">
        <v>141</v>
      </c>
      <c r="G51" s="16"/>
      <c r="H51" s="16"/>
      <c r="I51" s="33" t="s">
        <v>319</v>
      </c>
      <c r="J51" s="18" t="s">
        <v>151</v>
      </c>
      <c r="K51" s="44" t="s">
        <v>148</v>
      </c>
      <c r="L51" s="44"/>
      <c r="M51" s="18"/>
      <c r="N51" s="18"/>
      <c r="O51" s="57">
        <v>1760</v>
      </c>
      <c r="P51" s="37">
        <f t="shared" si="7"/>
        <v>0</v>
      </c>
      <c r="Q51" s="57" cm="1">
        <f t="array" ref="Q51">INDEX('[1]ПРАЙС-ЛИСТ 26.08.2025'!$F$1:$F$399,MATCH(B51,'[1]ПРАЙС-ЛИСТ 26.08.2025'!$A$1:$A$399,0),)</f>
        <v>1760</v>
      </c>
      <c r="R51" s="9">
        <f t="shared" si="2"/>
        <v>2147.1999999999998</v>
      </c>
      <c r="S51" s="9">
        <f t="shared" si="3"/>
        <v>2104.2600000000002</v>
      </c>
      <c r="T51" s="9">
        <f t="shared" si="4"/>
        <v>1724.8</v>
      </c>
      <c r="U51" s="20"/>
    </row>
    <row r="52" spans="1:21" ht="28.8" outlineLevel="1">
      <c r="A52" s="20"/>
      <c r="B52" s="29" t="s">
        <v>134</v>
      </c>
      <c r="C52" s="67" t="s">
        <v>644</v>
      </c>
      <c r="D52" s="19" t="s">
        <v>312</v>
      </c>
      <c r="E52" s="16" t="s">
        <v>509</v>
      </c>
      <c r="F52" s="16" t="s">
        <v>142</v>
      </c>
      <c r="G52" s="16"/>
      <c r="H52" s="16"/>
      <c r="I52" s="33" t="s">
        <v>320</v>
      </c>
      <c r="J52" s="18" t="s">
        <v>151</v>
      </c>
      <c r="K52" s="44" t="s">
        <v>149</v>
      </c>
      <c r="L52" s="44"/>
      <c r="M52" s="18"/>
      <c r="N52" s="18"/>
      <c r="O52" s="57">
        <v>2180</v>
      </c>
      <c r="P52" s="37">
        <f t="shared" si="7"/>
        <v>0</v>
      </c>
      <c r="Q52" s="57" cm="1">
        <f t="array" ref="Q52">INDEX('[1]ПРАЙС-ЛИСТ 26.08.2025'!$F$1:$F$399,MATCH(B52,'[1]ПРАЙС-ЛИСТ 26.08.2025'!$A$1:$A$399,0),)</f>
        <v>2180</v>
      </c>
      <c r="R52" s="9">
        <f t="shared" si="2"/>
        <v>2659.6</v>
      </c>
      <c r="S52" s="9">
        <f t="shared" si="3"/>
        <v>2606.41</v>
      </c>
      <c r="T52" s="9">
        <f t="shared" si="4"/>
        <v>2136.4</v>
      </c>
      <c r="U52" s="20"/>
    </row>
    <row r="53" spans="1:21" ht="28.8" outlineLevel="1">
      <c r="A53" s="20"/>
      <c r="B53" s="29" t="s">
        <v>135</v>
      </c>
      <c r="C53" s="67" t="s">
        <v>644</v>
      </c>
      <c r="D53" s="19" t="s">
        <v>313</v>
      </c>
      <c r="E53" s="16" t="s">
        <v>509</v>
      </c>
      <c r="F53" s="16" t="s">
        <v>143</v>
      </c>
      <c r="G53" s="16"/>
      <c r="H53" s="16"/>
      <c r="I53" s="33" t="s">
        <v>321</v>
      </c>
      <c r="J53" s="18" t="s">
        <v>151</v>
      </c>
      <c r="K53" s="44" t="s">
        <v>150</v>
      </c>
      <c r="L53" s="44"/>
      <c r="M53" s="18"/>
      <c r="N53" s="18"/>
      <c r="O53" s="57">
        <v>2480</v>
      </c>
      <c r="P53" s="37">
        <f>Q53/O53-1</f>
        <v>0</v>
      </c>
      <c r="Q53" s="57" cm="1">
        <f t="array" ref="Q53">INDEX('[1]ПРАЙС-ЛИСТ 26.08.2025'!$F$1:$F$399,MATCH(B53,'[1]ПРАЙС-ЛИСТ 26.08.2025'!$A$1:$A$399,0),)</f>
        <v>2480</v>
      </c>
      <c r="R53" s="9">
        <f t="shared" si="2"/>
        <v>3025.6</v>
      </c>
      <c r="S53" s="9">
        <f t="shared" si="3"/>
        <v>2965.09</v>
      </c>
      <c r="T53" s="9">
        <f t="shared" si="4"/>
        <v>2430.4</v>
      </c>
      <c r="U53" s="20"/>
    </row>
    <row r="54" spans="1:21" ht="28.8" outlineLevel="1">
      <c r="A54" s="20"/>
      <c r="B54" s="29" t="s">
        <v>666</v>
      </c>
      <c r="C54" s="67" t="s">
        <v>644</v>
      </c>
      <c r="D54" s="19" t="s">
        <v>667</v>
      </c>
      <c r="E54" s="16" t="s">
        <v>509</v>
      </c>
      <c r="F54" s="16" t="s">
        <v>143</v>
      </c>
      <c r="G54" s="16"/>
      <c r="H54" s="16"/>
      <c r="I54" s="33" t="s">
        <v>321</v>
      </c>
      <c r="J54" s="18" t="s">
        <v>151</v>
      </c>
      <c r="K54" s="44">
        <v>185</v>
      </c>
      <c r="L54" s="44"/>
      <c r="M54" s="18"/>
      <c r="N54" s="18"/>
      <c r="O54" s="57">
        <v>2510</v>
      </c>
      <c r="P54" s="37">
        <f>Q54/O54-1</f>
        <v>0</v>
      </c>
      <c r="Q54" s="57" cm="1">
        <f t="array" ref="Q54">INDEX('[1]ПРАЙС-ЛИСТ 26.08.2025'!$F$1:$F$399,MATCH(B54,'[1]ПРАЙС-ЛИСТ 26.08.2025'!$A$1:$A$399,0),)</f>
        <v>2510</v>
      </c>
      <c r="R54" s="9">
        <f t="shared" si="2"/>
        <v>3062.2</v>
      </c>
      <c r="S54" s="9">
        <f t="shared" si="3"/>
        <v>3000.96</v>
      </c>
      <c r="T54" s="9">
        <f t="shared" si="4"/>
        <v>2459.8000000000002</v>
      </c>
      <c r="U54" s="20"/>
    </row>
    <row r="55" spans="1:21" ht="18">
      <c r="A55" s="20"/>
      <c r="B55" s="72" t="s">
        <v>281</v>
      </c>
      <c r="C55" s="67"/>
      <c r="D55" s="18"/>
      <c r="E55" s="16"/>
      <c r="F55" s="16"/>
      <c r="G55" s="16"/>
      <c r="H55" s="16"/>
      <c r="I55" s="16"/>
      <c r="J55" s="18"/>
      <c r="K55" s="45"/>
      <c r="L55" s="45"/>
      <c r="M55" s="18"/>
      <c r="N55" s="16"/>
      <c r="O55" s="18"/>
      <c r="P55" s="18"/>
      <c r="Q55" s="18"/>
      <c r="R55" s="18"/>
      <c r="S55" s="30"/>
      <c r="T55" s="18"/>
      <c r="U55" s="20"/>
    </row>
    <row r="56" spans="1:21" ht="28.8" outlineLevel="1">
      <c r="A56" s="20"/>
      <c r="B56" s="29" t="s">
        <v>372</v>
      </c>
      <c r="C56" s="67" t="s">
        <v>638</v>
      </c>
      <c r="D56" s="19" t="s">
        <v>494</v>
      </c>
      <c r="E56" s="16" t="s">
        <v>509</v>
      </c>
      <c r="F56" s="34">
        <v>80</v>
      </c>
      <c r="G56" s="16"/>
      <c r="H56" s="16"/>
      <c r="I56" s="16" t="s">
        <v>109</v>
      </c>
      <c r="J56" s="66" t="s">
        <v>521</v>
      </c>
      <c r="K56" s="45"/>
      <c r="L56" s="45"/>
      <c r="M56" s="18"/>
      <c r="N56" s="18"/>
      <c r="O56" s="57">
        <v>5650</v>
      </c>
      <c r="P56" s="37">
        <f>Q56/O56-1</f>
        <v>0</v>
      </c>
      <c r="Q56" s="57" cm="1">
        <f t="array" ref="Q56">INDEX('[1]ПРАЙС-ЛИСТ 26.08.2025'!$F$1:$F$399,MATCH(B56,'[1]ПРАЙС-ЛИСТ 26.08.2025'!$A$1:$A$399,0),)</f>
        <v>5650</v>
      </c>
      <c r="R56" s="9">
        <f t="shared" si="2"/>
        <v>6893</v>
      </c>
      <c r="S56" s="9">
        <f t="shared" si="3"/>
        <v>6755.14</v>
      </c>
      <c r="T56" s="9">
        <f t="shared" si="4"/>
        <v>5537</v>
      </c>
      <c r="U56" s="20"/>
    </row>
    <row r="57" spans="1:21" ht="28.8" outlineLevel="1">
      <c r="A57" s="20"/>
      <c r="B57" s="29" t="s">
        <v>483</v>
      </c>
      <c r="C57" s="67" t="s">
        <v>638</v>
      </c>
      <c r="D57" s="19" t="s">
        <v>504</v>
      </c>
      <c r="E57" s="16" t="s">
        <v>509</v>
      </c>
      <c r="F57" s="34">
        <v>80</v>
      </c>
      <c r="G57" s="16"/>
      <c r="H57" s="16"/>
      <c r="I57" s="16" t="s">
        <v>109</v>
      </c>
      <c r="J57" s="66" t="s">
        <v>522</v>
      </c>
      <c r="K57" s="45"/>
      <c r="L57" s="45"/>
      <c r="M57" s="18"/>
      <c r="N57" s="18"/>
      <c r="O57" s="57">
        <v>5650</v>
      </c>
      <c r="P57" s="37">
        <f>Q57/O57-1</f>
        <v>0</v>
      </c>
      <c r="Q57" s="57" cm="1">
        <f t="array" ref="Q57">INDEX('[1]ПРАЙС-ЛИСТ 26.08.2025'!$F$1:$F$399,MATCH(B57,'[1]ПРАЙС-ЛИСТ 26.08.2025'!$A$1:$A$399,0),)</f>
        <v>5650</v>
      </c>
      <c r="R57" s="9">
        <f t="shared" si="2"/>
        <v>6893</v>
      </c>
      <c r="S57" s="9">
        <f t="shared" si="3"/>
        <v>6755.14</v>
      </c>
      <c r="T57" s="9">
        <f t="shared" si="4"/>
        <v>5537</v>
      </c>
      <c r="U57" s="20"/>
    </row>
    <row r="58" spans="1:21" ht="28.8" outlineLevel="1">
      <c r="A58" s="20"/>
      <c r="B58" s="29" t="s">
        <v>97</v>
      </c>
      <c r="C58" s="67" t="s">
        <v>638</v>
      </c>
      <c r="D58" s="19" t="s">
        <v>495</v>
      </c>
      <c r="E58" s="16" t="s">
        <v>509</v>
      </c>
      <c r="F58" s="34">
        <v>80</v>
      </c>
      <c r="G58" s="16"/>
      <c r="H58" s="16"/>
      <c r="I58" s="16" t="s">
        <v>109</v>
      </c>
      <c r="J58" s="66" t="s">
        <v>523</v>
      </c>
      <c r="K58" s="45"/>
      <c r="L58" s="45"/>
      <c r="M58" s="18"/>
      <c r="N58" s="18"/>
      <c r="O58" s="57">
        <v>5650</v>
      </c>
      <c r="P58" s="37">
        <f t="shared" ref="P58:P74" si="10">Q58/O58-1</f>
        <v>0</v>
      </c>
      <c r="Q58" s="57" cm="1">
        <f t="array" ref="Q58">INDEX('[1]ПРАЙС-ЛИСТ 26.08.2025'!$F$1:$F$399,MATCH(B58,'[1]ПРАЙС-ЛИСТ 26.08.2025'!$A$1:$A$399,0),)</f>
        <v>5650</v>
      </c>
      <c r="R58" s="9">
        <f t="shared" si="2"/>
        <v>6893</v>
      </c>
      <c r="S58" s="9">
        <f t="shared" si="3"/>
        <v>6755.14</v>
      </c>
      <c r="T58" s="9">
        <f t="shared" si="4"/>
        <v>5537</v>
      </c>
      <c r="U58" s="20"/>
    </row>
    <row r="59" spans="1:21" ht="28.8" outlineLevel="1">
      <c r="A59" s="20"/>
      <c r="B59" s="29" t="s">
        <v>98</v>
      </c>
      <c r="C59" s="67" t="s">
        <v>638</v>
      </c>
      <c r="D59" s="19" t="s">
        <v>496</v>
      </c>
      <c r="E59" s="16" t="s">
        <v>509</v>
      </c>
      <c r="F59" s="34">
        <v>90</v>
      </c>
      <c r="G59" s="16"/>
      <c r="H59" s="16"/>
      <c r="I59" s="16" t="s">
        <v>109</v>
      </c>
      <c r="J59" s="66" t="s">
        <v>524</v>
      </c>
      <c r="K59" s="45"/>
      <c r="L59" s="45"/>
      <c r="M59" s="18"/>
      <c r="N59" s="18"/>
      <c r="O59" s="57">
        <v>5650</v>
      </c>
      <c r="P59" s="37">
        <f t="shared" si="10"/>
        <v>0</v>
      </c>
      <c r="Q59" s="57" cm="1">
        <f t="array" ref="Q59">INDEX('[1]ПРАЙС-ЛИСТ 26.08.2025'!$F$1:$F$399,MATCH(B59,'[1]ПРАЙС-ЛИСТ 26.08.2025'!$A$1:$A$399,0),)</f>
        <v>5650</v>
      </c>
      <c r="R59" s="9">
        <f t="shared" si="2"/>
        <v>6893</v>
      </c>
      <c r="S59" s="9">
        <f t="shared" si="3"/>
        <v>6755.14</v>
      </c>
      <c r="T59" s="9">
        <f t="shared" si="4"/>
        <v>5537</v>
      </c>
      <c r="U59" s="20"/>
    </row>
    <row r="60" spans="1:21" ht="28.8" outlineLevel="1">
      <c r="A60" s="20"/>
      <c r="B60" s="29" t="s">
        <v>373</v>
      </c>
      <c r="C60" s="67" t="s">
        <v>638</v>
      </c>
      <c r="D60" s="19" t="s">
        <v>497</v>
      </c>
      <c r="E60" s="16" t="s">
        <v>509</v>
      </c>
      <c r="F60" s="34">
        <v>120</v>
      </c>
      <c r="G60" s="16"/>
      <c r="H60" s="16"/>
      <c r="I60" s="16" t="s">
        <v>109</v>
      </c>
      <c r="J60" s="66" t="s">
        <v>521</v>
      </c>
      <c r="K60" s="45"/>
      <c r="L60" s="45"/>
      <c r="M60" s="18"/>
      <c r="N60" s="18"/>
      <c r="O60" s="57">
        <v>5750</v>
      </c>
      <c r="P60" s="37">
        <f t="shared" si="10"/>
        <v>0</v>
      </c>
      <c r="Q60" s="57" cm="1">
        <f t="array" ref="Q60">INDEX('[1]ПРАЙС-ЛИСТ 26.08.2025'!$F$1:$F$399,MATCH(B60,'[1]ПРАЙС-ЛИСТ 26.08.2025'!$A$1:$A$399,0),)</f>
        <v>5750</v>
      </c>
      <c r="R60" s="9">
        <f t="shared" si="2"/>
        <v>7015</v>
      </c>
      <c r="S60" s="9">
        <f t="shared" si="3"/>
        <v>6874.7</v>
      </c>
      <c r="T60" s="9">
        <f t="shared" si="4"/>
        <v>5635</v>
      </c>
      <c r="U60" s="20"/>
    </row>
    <row r="61" spans="1:21" ht="28.8" outlineLevel="1">
      <c r="A61" s="20"/>
      <c r="B61" s="29" t="s">
        <v>473</v>
      </c>
      <c r="C61" s="67" t="s">
        <v>638</v>
      </c>
      <c r="D61" s="19" t="s">
        <v>498</v>
      </c>
      <c r="E61" s="16" t="s">
        <v>509</v>
      </c>
      <c r="F61" s="34">
        <v>120</v>
      </c>
      <c r="G61" s="16"/>
      <c r="H61" s="16"/>
      <c r="I61" s="16" t="s">
        <v>109</v>
      </c>
      <c r="J61" s="66" t="s">
        <v>522</v>
      </c>
      <c r="K61" s="45"/>
      <c r="L61" s="45"/>
      <c r="M61" s="18"/>
      <c r="N61" s="18"/>
      <c r="O61" s="57">
        <v>5750</v>
      </c>
      <c r="P61" s="37">
        <f t="shared" si="10"/>
        <v>0</v>
      </c>
      <c r="Q61" s="57" cm="1">
        <f t="array" ref="Q61">INDEX('[1]ПРАЙС-ЛИСТ 26.08.2025'!$F$1:$F$399,MATCH(B61,'[1]ПРАЙС-ЛИСТ 26.08.2025'!$A$1:$A$399,0),)</f>
        <v>5750</v>
      </c>
      <c r="R61" s="9">
        <f t="shared" si="2"/>
        <v>7015</v>
      </c>
      <c r="S61" s="9">
        <f t="shared" si="3"/>
        <v>6874.7</v>
      </c>
      <c r="T61" s="9">
        <f t="shared" si="4"/>
        <v>5635</v>
      </c>
      <c r="U61" s="20"/>
    </row>
    <row r="62" spans="1:21" ht="28.8" outlineLevel="1">
      <c r="A62" s="20"/>
      <c r="B62" s="29" t="s">
        <v>99</v>
      </c>
      <c r="C62" s="67" t="s">
        <v>638</v>
      </c>
      <c r="D62" s="19" t="s">
        <v>499</v>
      </c>
      <c r="E62" s="16" t="s">
        <v>509</v>
      </c>
      <c r="F62" s="34">
        <v>120</v>
      </c>
      <c r="G62" s="16"/>
      <c r="H62" s="16"/>
      <c r="I62" s="16" t="s">
        <v>109</v>
      </c>
      <c r="J62" s="66" t="s">
        <v>523</v>
      </c>
      <c r="K62" s="45"/>
      <c r="L62" s="45"/>
      <c r="M62" s="18"/>
      <c r="N62" s="18"/>
      <c r="O62" s="57">
        <v>5750</v>
      </c>
      <c r="P62" s="37">
        <f t="shared" si="10"/>
        <v>0</v>
      </c>
      <c r="Q62" s="57" cm="1">
        <f t="array" ref="Q62">INDEX('[1]ПРАЙС-ЛИСТ 26.08.2025'!$F$1:$F$399,MATCH(B62,'[1]ПРАЙС-ЛИСТ 26.08.2025'!$A$1:$A$399,0),)</f>
        <v>5750</v>
      </c>
      <c r="R62" s="9">
        <f t="shared" si="2"/>
        <v>7015</v>
      </c>
      <c r="S62" s="9">
        <f t="shared" si="3"/>
        <v>6874.7</v>
      </c>
      <c r="T62" s="9">
        <f t="shared" si="4"/>
        <v>5635</v>
      </c>
      <c r="U62" s="20"/>
    </row>
    <row r="63" spans="1:21" ht="28.8" outlineLevel="1">
      <c r="A63" s="20"/>
      <c r="B63" s="29" t="s">
        <v>100</v>
      </c>
      <c r="C63" s="67" t="s">
        <v>638</v>
      </c>
      <c r="D63" s="19" t="s">
        <v>500</v>
      </c>
      <c r="E63" s="16" t="s">
        <v>509</v>
      </c>
      <c r="F63" s="34">
        <v>150</v>
      </c>
      <c r="G63" s="16"/>
      <c r="H63" s="16"/>
      <c r="I63" s="16" t="s">
        <v>109</v>
      </c>
      <c r="J63" s="66" t="s">
        <v>524</v>
      </c>
      <c r="K63" s="45"/>
      <c r="L63" s="45"/>
      <c r="M63" s="18"/>
      <c r="N63" s="18"/>
      <c r="O63" s="57">
        <v>5750</v>
      </c>
      <c r="P63" s="37">
        <f t="shared" si="10"/>
        <v>0</v>
      </c>
      <c r="Q63" s="57" cm="1">
        <f t="array" ref="Q63">INDEX('[1]ПРАЙС-ЛИСТ 26.08.2025'!$F$1:$F$399,MATCH(B63,'[1]ПРАЙС-ЛИСТ 26.08.2025'!$A$1:$A$399,0),)</f>
        <v>5750</v>
      </c>
      <c r="R63" s="9">
        <f t="shared" si="2"/>
        <v>7015</v>
      </c>
      <c r="S63" s="9">
        <f t="shared" si="3"/>
        <v>6874.7</v>
      </c>
      <c r="T63" s="9">
        <f t="shared" si="4"/>
        <v>5635</v>
      </c>
      <c r="U63" s="20"/>
    </row>
    <row r="64" spans="1:21" ht="28.8" outlineLevel="1">
      <c r="A64" s="20"/>
      <c r="B64" s="29" t="s">
        <v>374</v>
      </c>
      <c r="C64" s="67" t="s">
        <v>638</v>
      </c>
      <c r="D64" s="19" t="s">
        <v>501</v>
      </c>
      <c r="E64" s="16" t="s">
        <v>509</v>
      </c>
      <c r="F64" s="34">
        <v>240</v>
      </c>
      <c r="G64" s="16"/>
      <c r="H64" s="16"/>
      <c r="I64" s="16" t="s">
        <v>109</v>
      </c>
      <c r="J64" s="66" t="s">
        <v>521</v>
      </c>
      <c r="K64" s="45"/>
      <c r="L64" s="45"/>
      <c r="M64" s="18"/>
      <c r="N64" s="18"/>
      <c r="O64" s="57">
        <v>5890</v>
      </c>
      <c r="P64" s="37">
        <f>Q64/O64-1</f>
        <v>0</v>
      </c>
      <c r="Q64" s="57" cm="1">
        <f t="array" ref="Q64">INDEX('[1]ПРАЙС-ЛИСТ 26.08.2025'!$F$1:$F$399,MATCH(B64,'[1]ПРАЙС-ЛИСТ 26.08.2025'!$A$1:$A$399,0),)</f>
        <v>5890</v>
      </c>
      <c r="R64" s="9">
        <f t="shared" si="2"/>
        <v>7185.8</v>
      </c>
      <c r="S64" s="9">
        <f t="shared" si="3"/>
        <v>7042.08</v>
      </c>
      <c r="T64" s="9">
        <f t="shared" si="4"/>
        <v>5772.2</v>
      </c>
      <c r="U64" s="20"/>
    </row>
    <row r="65" spans="1:21" ht="28.8" outlineLevel="1">
      <c r="A65" s="20"/>
      <c r="B65" s="29" t="s">
        <v>101</v>
      </c>
      <c r="C65" s="67" t="s">
        <v>638</v>
      </c>
      <c r="D65" s="19" t="s">
        <v>502</v>
      </c>
      <c r="E65" s="16" t="s">
        <v>509</v>
      </c>
      <c r="F65" s="34">
        <v>240</v>
      </c>
      <c r="G65" s="16"/>
      <c r="H65" s="16"/>
      <c r="I65" s="16" t="s">
        <v>109</v>
      </c>
      <c r="J65" s="66" t="s">
        <v>523</v>
      </c>
      <c r="K65" s="45"/>
      <c r="L65" s="45"/>
      <c r="M65" s="18"/>
      <c r="N65" s="18"/>
      <c r="O65" s="57">
        <v>5890</v>
      </c>
      <c r="P65" s="37">
        <f t="shared" si="10"/>
        <v>0</v>
      </c>
      <c r="Q65" s="57" cm="1">
        <f t="array" ref="Q65">INDEX('[1]ПРАЙС-ЛИСТ 26.08.2025'!$F$1:$F$399,MATCH(B65,'[1]ПРАЙС-ЛИСТ 26.08.2025'!$A$1:$A$399,0),)</f>
        <v>5890</v>
      </c>
      <c r="R65" s="9">
        <f t="shared" si="2"/>
        <v>7185.8</v>
      </c>
      <c r="S65" s="9">
        <f t="shared" si="3"/>
        <v>7042.08</v>
      </c>
      <c r="T65" s="9">
        <f t="shared" si="4"/>
        <v>5772.2</v>
      </c>
      <c r="U65" s="20"/>
    </row>
    <row r="66" spans="1:21" ht="28.8" outlineLevel="1">
      <c r="A66" s="20"/>
      <c r="B66" s="29" t="s">
        <v>102</v>
      </c>
      <c r="C66" s="67" t="s">
        <v>638</v>
      </c>
      <c r="D66" s="19" t="s">
        <v>503</v>
      </c>
      <c r="E66" s="16" t="s">
        <v>509</v>
      </c>
      <c r="F66" s="34">
        <v>240</v>
      </c>
      <c r="G66" s="16"/>
      <c r="H66" s="16"/>
      <c r="I66" s="16" t="s">
        <v>109</v>
      </c>
      <c r="J66" s="66" t="s">
        <v>524</v>
      </c>
      <c r="K66" s="45"/>
      <c r="L66" s="45"/>
      <c r="M66" s="18"/>
      <c r="N66" s="18"/>
      <c r="O66" s="57">
        <v>5890</v>
      </c>
      <c r="P66" s="37">
        <f t="shared" si="10"/>
        <v>0</v>
      </c>
      <c r="Q66" s="57" cm="1">
        <f t="array" ref="Q66">INDEX('[1]ПРАЙС-ЛИСТ 26.08.2025'!$F$1:$F$399,MATCH(B66,'[1]ПРАЙС-ЛИСТ 26.08.2025'!$A$1:$A$399,0),)</f>
        <v>5890</v>
      </c>
      <c r="R66" s="9">
        <f t="shared" si="2"/>
        <v>7185.8</v>
      </c>
      <c r="S66" s="9">
        <f t="shared" si="3"/>
        <v>7042.08</v>
      </c>
      <c r="T66" s="9">
        <f t="shared" si="4"/>
        <v>5772.2</v>
      </c>
      <c r="U66" s="20"/>
    </row>
    <row r="67" spans="1:21" ht="28.8" outlineLevel="1">
      <c r="A67" s="20"/>
      <c r="B67" s="29" t="s">
        <v>375</v>
      </c>
      <c r="C67" s="67" t="s">
        <v>638</v>
      </c>
      <c r="D67" s="19" t="s">
        <v>484</v>
      </c>
      <c r="E67" s="16" t="s">
        <v>509</v>
      </c>
      <c r="F67" s="16">
        <v>150</v>
      </c>
      <c r="G67" s="16"/>
      <c r="H67" s="16"/>
      <c r="I67" s="16" t="s">
        <v>21</v>
      </c>
      <c r="J67" s="16" t="s">
        <v>11</v>
      </c>
      <c r="K67" s="45"/>
      <c r="L67" s="45"/>
      <c r="M67" s="18"/>
      <c r="N67" s="18"/>
      <c r="O67" s="57">
        <v>6420</v>
      </c>
      <c r="P67" s="37">
        <f>Q67/O67-1</f>
        <v>0</v>
      </c>
      <c r="Q67" s="57" cm="1">
        <f t="array" ref="Q67">INDEX('[1]ПРАЙС-ЛИСТ 26.08.2025'!$F$1:$F$399,MATCH(B67,'[1]ПРАЙС-ЛИСТ 26.08.2025'!$A$1:$A$399,0),)</f>
        <v>6420</v>
      </c>
      <c r="R67" s="9">
        <f t="shared" si="2"/>
        <v>7832.4</v>
      </c>
      <c r="S67" s="9">
        <f t="shared" si="3"/>
        <v>7675.75</v>
      </c>
      <c r="T67" s="9">
        <f t="shared" si="4"/>
        <v>6291.6</v>
      </c>
      <c r="U67" s="20"/>
    </row>
    <row r="68" spans="1:21" ht="28.8" outlineLevel="1">
      <c r="A68" s="20"/>
      <c r="B68" s="29" t="s">
        <v>105</v>
      </c>
      <c r="C68" s="67" t="s">
        <v>638</v>
      </c>
      <c r="D68" s="19" t="s">
        <v>485</v>
      </c>
      <c r="E68" s="16" t="s">
        <v>509</v>
      </c>
      <c r="F68" s="16">
        <v>200</v>
      </c>
      <c r="G68" s="16"/>
      <c r="H68" s="16"/>
      <c r="I68" s="16" t="s">
        <v>21</v>
      </c>
      <c r="J68" s="16" t="s">
        <v>11</v>
      </c>
      <c r="K68" s="45"/>
      <c r="L68" s="45"/>
      <c r="M68" s="18"/>
      <c r="N68" s="18"/>
      <c r="O68" s="57">
        <v>6420</v>
      </c>
      <c r="P68" s="37">
        <f t="shared" si="10"/>
        <v>0</v>
      </c>
      <c r="Q68" s="57" cm="1">
        <f t="array" ref="Q68">INDEX('[1]ПРАЙС-ЛИСТ 26.08.2025'!$F$1:$F$399,MATCH(B68,'[1]ПРАЙС-ЛИСТ 26.08.2025'!$A$1:$A$399,0),)</f>
        <v>6420</v>
      </c>
      <c r="R68" s="9">
        <f t="shared" si="2"/>
        <v>7832.4</v>
      </c>
      <c r="S68" s="9">
        <f t="shared" si="3"/>
        <v>7675.75</v>
      </c>
      <c r="T68" s="9">
        <f t="shared" si="4"/>
        <v>6291.6</v>
      </c>
      <c r="U68" s="20"/>
    </row>
    <row r="69" spans="1:21" ht="28.8" outlineLevel="1">
      <c r="A69" s="20"/>
      <c r="B69" s="29" t="s">
        <v>106</v>
      </c>
      <c r="C69" s="67" t="s">
        <v>638</v>
      </c>
      <c r="D69" s="19" t="s">
        <v>486</v>
      </c>
      <c r="E69" s="16" t="s">
        <v>509</v>
      </c>
      <c r="F69" s="16">
        <v>250</v>
      </c>
      <c r="G69" s="16"/>
      <c r="H69" s="16"/>
      <c r="I69" s="16" t="s">
        <v>21</v>
      </c>
      <c r="J69" s="16" t="s">
        <v>11</v>
      </c>
      <c r="K69" s="45"/>
      <c r="L69" s="45"/>
      <c r="M69" s="18"/>
      <c r="N69" s="18"/>
      <c r="O69" s="57">
        <v>6420</v>
      </c>
      <c r="P69" s="37">
        <f t="shared" si="10"/>
        <v>0</v>
      </c>
      <c r="Q69" s="57" cm="1">
        <f t="array" ref="Q69">INDEX('[1]ПРАЙС-ЛИСТ 26.08.2025'!$F$1:$F$399,MATCH(B69,'[1]ПРАЙС-ЛИСТ 26.08.2025'!$A$1:$A$399,0),)</f>
        <v>6420</v>
      </c>
      <c r="R69" s="9">
        <f t="shared" si="2"/>
        <v>7832.4</v>
      </c>
      <c r="S69" s="9">
        <f t="shared" si="3"/>
        <v>7675.75</v>
      </c>
      <c r="T69" s="9">
        <f t="shared" si="4"/>
        <v>6291.6</v>
      </c>
      <c r="U69" s="20"/>
    </row>
    <row r="70" spans="1:21" ht="28.8" outlineLevel="1">
      <c r="A70" s="20"/>
      <c r="B70" s="29" t="s">
        <v>103</v>
      </c>
      <c r="C70" s="67" t="s">
        <v>638</v>
      </c>
      <c r="D70" s="19" t="s">
        <v>487</v>
      </c>
      <c r="E70" s="16" t="s">
        <v>509</v>
      </c>
      <c r="F70" s="16">
        <v>330</v>
      </c>
      <c r="G70" s="16"/>
      <c r="H70" s="16"/>
      <c r="I70" s="16" t="s">
        <v>21</v>
      </c>
      <c r="J70" s="66" t="s">
        <v>524</v>
      </c>
      <c r="K70" s="45"/>
      <c r="L70" s="45"/>
      <c r="M70" s="18"/>
      <c r="N70" s="18"/>
      <c r="O70" s="57">
        <v>6830</v>
      </c>
      <c r="P70" s="37">
        <f t="shared" si="10"/>
        <v>0</v>
      </c>
      <c r="Q70" s="57" cm="1">
        <f t="array" ref="Q70">INDEX('[1]ПРАЙС-ЛИСТ 26.08.2025'!$F$1:$F$399,MATCH(B70,'[1]ПРАЙС-ЛИСТ 26.08.2025'!$A$1:$A$399,0),)</f>
        <v>6830</v>
      </c>
      <c r="R70" s="9">
        <f t="shared" si="2"/>
        <v>8332.6</v>
      </c>
      <c r="S70" s="9">
        <f t="shared" si="3"/>
        <v>8165.95</v>
      </c>
      <c r="T70" s="9">
        <f t="shared" si="4"/>
        <v>6693.4</v>
      </c>
      <c r="U70" s="20"/>
    </row>
    <row r="71" spans="1:21" ht="28.8" outlineLevel="1">
      <c r="A71" s="20"/>
      <c r="B71" s="29" t="s">
        <v>104</v>
      </c>
      <c r="C71" s="67" t="s">
        <v>638</v>
      </c>
      <c r="D71" s="19" t="s">
        <v>488</v>
      </c>
      <c r="E71" s="16" t="s">
        <v>509</v>
      </c>
      <c r="F71" s="16">
        <v>330</v>
      </c>
      <c r="G71" s="16"/>
      <c r="H71" s="16"/>
      <c r="I71" s="16" t="s">
        <v>21</v>
      </c>
      <c r="J71" s="66" t="s">
        <v>525</v>
      </c>
      <c r="K71" s="45"/>
      <c r="L71" s="45"/>
      <c r="M71" s="18"/>
      <c r="N71" s="18"/>
      <c r="O71" s="57">
        <v>7100</v>
      </c>
      <c r="P71" s="37">
        <f t="shared" si="10"/>
        <v>0</v>
      </c>
      <c r="Q71" s="57" cm="1">
        <f t="array" ref="Q71">INDEX('[1]ПРАЙС-ЛИСТ 26.08.2025'!$F$1:$F$399,MATCH(B71,'[1]ПРАЙС-ЛИСТ 26.08.2025'!$A$1:$A$399,0),)</f>
        <v>7100</v>
      </c>
      <c r="R71" s="9">
        <f t="shared" si="2"/>
        <v>8662</v>
      </c>
      <c r="S71" s="9">
        <f t="shared" si="3"/>
        <v>8488.76</v>
      </c>
      <c r="T71" s="9">
        <f t="shared" si="4"/>
        <v>6958</v>
      </c>
      <c r="U71" s="20"/>
    </row>
    <row r="72" spans="1:21" ht="28.8" outlineLevel="1">
      <c r="A72" s="20"/>
      <c r="B72" s="29" t="s">
        <v>126</v>
      </c>
      <c r="C72" s="67" t="s">
        <v>638</v>
      </c>
      <c r="D72" s="19" t="s">
        <v>489</v>
      </c>
      <c r="E72" s="16" t="s">
        <v>509</v>
      </c>
      <c r="F72" s="16">
        <v>350</v>
      </c>
      <c r="G72" s="16"/>
      <c r="H72" s="16"/>
      <c r="I72" s="16" t="s">
        <v>21</v>
      </c>
      <c r="J72" s="16" t="s">
        <v>11</v>
      </c>
      <c r="K72" s="45"/>
      <c r="L72" s="45"/>
      <c r="M72" s="18"/>
      <c r="N72" s="18"/>
      <c r="O72" s="57">
        <v>6650</v>
      </c>
      <c r="P72" s="37">
        <f t="shared" si="10"/>
        <v>0</v>
      </c>
      <c r="Q72" s="57" cm="1">
        <f t="array" ref="Q72">INDEX('[1]ПРАЙС-ЛИСТ 26.08.2025'!$F$1:$F$399,MATCH(B72,'[1]ПРАЙС-ЛИСТ 26.08.2025'!$A$1:$A$399,0),)</f>
        <v>6650</v>
      </c>
      <c r="R72" s="9">
        <f t="shared" si="2"/>
        <v>8113</v>
      </c>
      <c r="S72" s="9">
        <f t="shared" si="3"/>
        <v>7950.74</v>
      </c>
      <c r="T72" s="9">
        <f t="shared" si="4"/>
        <v>6517</v>
      </c>
      <c r="U72" s="20"/>
    </row>
    <row r="73" spans="1:21" ht="28.8" outlineLevel="1">
      <c r="A73" s="20"/>
      <c r="B73" s="29" t="s">
        <v>95</v>
      </c>
      <c r="C73" s="67" t="s">
        <v>638</v>
      </c>
      <c r="D73" s="19" t="s">
        <v>490</v>
      </c>
      <c r="E73" s="16" t="s">
        <v>509</v>
      </c>
      <c r="F73" s="16">
        <v>400</v>
      </c>
      <c r="G73" s="16"/>
      <c r="H73" s="16"/>
      <c r="I73" s="16" t="s">
        <v>21</v>
      </c>
      <c r="J73" s="16" t="s">
        <v>11</v>
      </c>
      <c r="K73" s="45"/>
      <c r="L73" s="45"/>
      <c r="M73" s="18"/>
      <c r="N73" s="18"/>
      <c r="O73" s="57">
        <v>6830</v>
      </c>
      <c r="P73" s="37">
        <f t="shared" si="10"/>
        <v>0</v>
      </c>
      <c r="Q73" s="57" cm="1">
        <f t="array" ref="Q73">INDEX('[1]ПРАЙС-ЛИСТ 26.08.2025'!$F$1:$F$399,MATCH(B73,'[1]ПРАЙС-ЛИСТ 26.08.2025'!$A$1:$A$399,0),)</f>
        <v>6830</v>
      </c>
      <c r="R73" s="9">
        <f t="shared" si="2"/>
        <v>8332.6</v>
      </c>
      <c r="S73" s="9">
        <f t="shared" si="3"/>
        <v>8165.95</v>
      </c>
      <c r="T73" s="9">
        <f t="shared" si="4"/>
        <v>6693.4</v>
      </c>
      <c r="U73" s="20"/>
    </row>
    <row r="74" spans="1:21" ht="28.8" outlineLevel="1">
      <c r="A74" s="20"/>
      <c r="B74" s="29" t="s">
        <v>107</v>
      </c>
      <c r="C74" s="67" t="s">
        <v>638</v>
      </c>
      <c r="D74" s="19" t="s">
        <v>491</v>
      </c>
      <c r="E74" s="16" t="s">
        <v>509</v>
      </c>
      <c r="F74" s="16">
        <v>450</v>
      </c>
      <c r="G74" s="16"/>
      <c r="H74" s="16"/>
      <c r="I74" s="16" t="s">
        <v>108</v>
      </c>
      <c r="J74" s="16" t="s">
        <v>11</v>
      </c>
      <c r="K74" s="45"/>
      <c r="L74" s="45"/>
      <c r="M74" s="18"/>
      <c r="N74" s="18"/>
      <c r="O74" s="57">
        <v>8450</v>
      </c>
      <c r="P74" s="37">
        <f t="shared" si="10"/>
        <v>0</v>
      </c>
      <c r="Q74" s="57" cm="1">
        <f t="array" ref="Q74">INDEX('[1]ПРАЙС-ЛИСТ 26.08.2025'!$F$1:$F$399,MATCH(B74,'[1]ПРАЙС-ЛИСТ 26.08.2025'!$A$1:$A$399,0),)</f>
        <v>8450</v>
      </c>
      <c r="R74" s="9">
        <f t="shared" si="2"/>
        <v>10309</v>
      </c>
      <c r="S74" s="9">
        <f t="shared" si="3"/>
        <v>10102.82</v>
      </c>
      <c r="T74" s="9">
        <f t="shared" si="4"/>
        <v>8281</v>
      </c>
      <c r="U74" s="20"/>
    </row>
    <row r="75" spans="1:21" ht="28.8" outlineLevel="1">
      <c r="A75" s="20"/>
      <c r="B75" s="29" t="s">
        <v>376</v>
      </c>
      <c r="C75" s="67" t="s">
        <v>638</v>
      </c>
      <c r="D75" s="19" t="s">
        <v>492</v>
      </c>
      <c r="E75" s="16" t="s">
        <v>509</v>
      </c>
      <c r="F75" s="16">
        <v>600</v>
      </c>
      <c r="G75" s="16"/>
      <c r="H75" s="16"/>
      <c r="I75" s="16" t="s">
        <v>22</v>
      </c>
      <c r="J75" s="16" t="s">
        <v>11</v>
      </c>
      <c r="K75" s="45"/>
      <c r="L75" s="45"/>
      <c r="M75" s="18"/>
      <c r="N75" s="18"/>
      <c r="O75" s="57">
        <v>8630</v>
      </c>
      <c r="P75" s="37">
        <f>Q75/O75-1</f>
        <v>0</v>
      </c>
      <c r="Q75" s="57" cm="1">
        <f t="array" ref="Q75">INDEX('[1]ПРАЙС-ЛИСТ 26.08.2025'!$F$1:$F$399,MATCH(B75,'[1]ПРАЙС-ЛИСТ 26.08.2025'!$A$1:$A$399,0),)</f>
        <v>8630</v>
      </c>
      <c r="R75" s="9">
        <f t="shared" si="2"/>
        <v>10528.6</v>
      </c>
      <c r="S75" s="9">
        <f t="shared" si="3"/>
        <v>10318.030000000001</v>
      </c>
      <c r="T75" s="9">
        <f t="shared" si="4"/>
        <v>8457.4</v>
      </c>
      <c r="U75" s="20"/>
    </row>
    <row r="76" spans="1:21" ht="28.8" outlineLevel="1">
      <c r="A76" s="20"/>
      <c r="B76" s="29" t="s">
        <v>96</v>
      </c>
      <c r="C76" s="67" t="s">
        <v>638</v>
      </c>
      <c r="D76" s="19" t="s">
        <v>493</v>
      </c>
      <c r="E76" s="16" t="s">
        <v>509</v>
      </c>
      <c r="F76" s="16">
        <v>800</v>
      </c>
      <c r="G76" s="16"/>
      <c r="H76" s="16"/>
      <c r="I76" s="16" t="s">
        <v>22</v>
      </c>
      <c r="J76" s="16" t="s">
        <v>11</v>
      </c>
      <c r="K76" s="45"/>
      <c r="L76" s="45"/>
      <c r="M76" s="18"/>
      <c r="N76" s="18"/>
      <c r="O76" s="57">
        <v>8740</v>
      </c>
      <c r="P76" s="37">
        <f>Q76/O76-1</f>
        <v>0</v>
      </c>
      <c r="Q76" s="57" cm="1">
        <f t="array" ref="Q76">INDEX('[1]ПРАЙС-ЛИСТ 26.08.2025'!$F$1:$F$399,MATCH(B76,'[1]ПРАЙС-ЛИСТ 26.08.2025'!$A$1:$A$399,0),)</f>
        <v>8740</v>
      </c>
      <c r="R76" s="9">
        <f t="shared" ref="R76:R144" si="11">Q76*1.22</f>
        <v>10662.8</v>
      </c>
      <c r="S76" s="9">
        <f t="shared" ref="S76:S144" si="12">ROUND(R76*(1-$S$5),2)</f>
        <v>10449.540000000001</v>
      </c>
      <c r="T76" s="9">
        <f t="shared" ref="T76:T144" si="13">ROUND(Q76*(1-$S$5),2)</f>
        <v>8565.2000000000007</v>
      </c>
      <c r="U76" s="20"/>
    </row>
    <row r="77" spans="1:21" ht="28.8" outlineLevel="1">
      <c r="A77" s="20"/>
      <c r="B77" s="29" t="s">
        <v>658</v>
      </c>
      <c r="C77" s="67" t="s">
        <v>638</v>
      </c>
      <c r="D77" s="19" t="s">
        <v>659</v>
      </c>
      <c r="E77" s="16" t="s">
        <v>509</v>
      </c>
      <c r="F77" s="16">
        <v>800</v>
      </c>
      <c r="G77" s="16"/>
      <c r="H77" s="16"/>
      <c r="I77" s="16" t="s">
        <v>22</v>
      </c>
      <c r="J77" s="66" t="s">
        <v>525</v>
      </c>
      <c r="K77" s="45"/>
      <c r="L77" s="45"/>
      <c r="M77" s="18"/>
      <c r="N77" s="18"/>
      <c r="O77" s="57">
        <v>9320</v>
      </c>
      <c r="P77" s="37">
        <f t="shared" ref="P77:P78" si="14">Q77/O77-1</f>
        <v>0</v>
      </c>
      <c r="Q77" s="57" cm="1">
        <f t="array" ref="Q77">INDEX('[1]ПРАЙС-ЛИСТ 26.08.2025'!$F$1:$F$399,MATCH(B77,'[1]ПРАЙС-ЛИСТ 26.08.2025'!$A$1:$A$399,0),)</f>
        <v>9320</v>
      </c>
      <c r="R77" s="9">
        <f t="shared" si="11"/>
        <v>11370.4</v>
      </c>
      <c r="S77" s="9">
        <f t="shared" si="12"/>
        <v>11142.99</v>
      </c>
      <c r="T77" s="9">
        <f t="shared" si="13"/>
        <v>9133.6</v>
      </c>
      <c r="U77" s="20"/>
    </row>
    <row r="78" spans="1:21" ht="14.4" outlineLevel="1">
      <c r="A78" s="20"/>
      <c r="B78" s="29" t="s">
        <v>661</v>
      </c>
      <c r="C78" s="67" t="s">
        <v>660</v>
      </c>
      <c r="D78" s="19" t="s">
        <v>665</v>
      </c>
      <c r="E78" s="16" t="s">
        <v>509</v>
      </c>
      <c r="F78" s="16" t="s">
        <v>663</v>
      </c>
      <c r="G78" s="16"/>
      <c r="H78" s="16"/>
      <c r="I78" s="16"/>
      <c r="J78" s="66"/>
      <c r="K78" s="45"/>
      <c r="L78" s="45"/>
      <c r="M78" s="18"/>
      <c r="N78" s="18"/>
      <c r="O78" s="57">
        <v>11400</v>
      </c>
      <c r="P78" s="37">
        <f t="shared" si="14"/>
        <v>0</v>
      </c>
      <c r="Q78" s="57" cm="1">
        <f t="array" ref="Q78">INDEX('[1]ПРАЙС-ЛИСТ 26.08.2025'!$F$1:$F$399,MATCH(B78,'[1]ПРАЙС-ЛИСТ 26.08.2025'!$A$1:$A$399,0),)</f>
        <v>11400</v>
      </c>
      <c r="R78" s="9">
        <f t="shared" si="11"/>
        <v>13908</v>
      </c>
      <c r="S78" s="9">
        <f t="shared" si="12"/>
        <v>13629.84</v>
      </c>
      <c r="T78" s="9">
        <f t="shared" si="13"/>
        <v>11172</v>
      </c>
      <c r="U78" s="20"/>
    </row>
    <row r="79" spans="1:21" ht="14.4" outlineLevel="1">
      <c r="A79" s="20"/>
      <c r="B79" s="29" t="s">
        <v>662</v>
      </c>
      <c r="C79" s="67" t="s">
        <v>660</v>
      </c>
      <c r="D79" s="19" t="s">
        <v>664</v>
      </c>
      <c r="E79" s="16" t="s">
        <v>509</v>
      </c>
      <c r="F79" s="16">
        <v>2100</v>
      </c>
      <c r="G79" s="16"/>
      <c r="H79" s="16"/>
      <c r="I79" s="16"/>
      <c r="J79" s="66"/>
      <c r="K79" s="45"/>
      <c r="L79" s="45"/>
      <c r="M79" s="18"/>
      <c r="N79" s="18"/>
      <c r="O79" s="57">
        <v>15500</v>
      </c>
      <c r="P79" s="37">
        <f>Q79/O79-1</f>
        <v>0</v>
      </c>
      <c r="Q79" s="57" cm="1">
        <f t="array" ref="Q79">INDEX('[1]ПРАЙС-ЛИСТ 26.08.2025'!$F$1:$F$399,MATCH(B79,'[1]ПРАЙС-ЛИСТ 26.08.2025'!$A$1:$A$399,0),)</f>
        <v>15500</v>
      </c>
      <c r="R79" s="9">
        <f t="shared" si="11"/>
        <v>18910</v>
      </c>
      <c r="S79" s="9">
        <f t="shared" si="12"/>
        <v>18531.8</v>
      </c>
      <c r="T79" s="9">
        <f t="shared" si="13"/>
        <v>15190</v>
      </c>
      <c r="U79" s="20"/>
    </row>
    <row r="80" spans="1:21" ht="18">
      <c r="A80" s="20"/>
      <c r="B80" s="72" t="s">
        <v>907</v>
      </c>
      <c r="C80" s="67"/>
      <c r="D80" s="18"/>
      <c r="E80" s="16"/>
      <c r="F80" s="16"/>
      <c r="G80" s="16"/>
      <c r="H80" s="16"/>
      <c r="I80" s="16"/>
      <c r="J80" s="18"/>
      <c r="K80" s="45"/>
      <c r="L80" s="45"/>
      <c r="M80" s="18"/>
      <c r="N80" s="16"/>
      <c r="O80" s="18"/>
      <c r="P80" s="18"/>
      <c r="Q80" s="18"/>
      <c r="R80" s="18"/>
      <c r="S80" s="30"/>
      <c r="T80" s="18"/>
      <c r="U80" s="20"/>
    </row>
    <row r="81" spans="1:21" ht="28.8" outlineLevel="1">
      <c r="A81" s="99" t="s">
        <v>1062</v>
      </c>
      <c r="B81" s="29" t="s">
        <v>908</v>
      </c>
      <c r="C81" s="67" t="s">
        <v>933</v>
      </c>
      <c r="D81" s="19" t="s">
        <v>911</v>
      </c>
      <c r="E81" s="16" t="s">
        <v>509</v>
      </c>
      <c r="F81" s="34">
        <v>150</v>
      </c>
      <c r="G81" s="16"/>
      <c r="H81" s="16"/>
      <c r="I81" s="16"/>
      <c r="J81" s="16" t="s">
        <v>11</v>
      </c>
      <c r="K81" s="45"/>
      <c r="L81" s="45"/>
      <c r="M81" s="18"/>
      <c r="N81" s="18"/>
      <c r="O81" s="57">
        <v>6900</v>
      </c>
      <c r="P81" s="37"/>
      <c r="Q81" s="57" cm="1">
        <f t="array" ref="Q81">INDEX('[1]ПРАЙС-ЛИСТ 26.08.2025'!$F$1:$F$399,MATCH(B81,'[1]ПРАЙС-ЛИСТ 26.08.2025'!$A$1:$A$399,0),)</f>
        <v>6900</v>
      </c>
      <c r="R81" s="9">
        <f t="shared" si="11"/>
        <v>8418</v>
      </c>
      <c r="S81" s="9">
        <f t="shared" si="12"/>
        <v>8249.64</v>
      </c>
      <c r="T81" s="9">
        <f t="shared" si="13"/>
        <v>6762</v>
      </c>
      <c r="U81" s="20"/>
    </row>
    <row r="82" spans="1:21" ht="28.8" outlineLevel="1">
      <c r="A82" s="99" t="s">
        <v>1062</v>
      </c>
      <c r="B82" s="29" t="s">
        <v>909</v>
      </c>
      <c r="C82" s="67" t="s">
        <v>933</v>
      </c>
      <c r="D82" s="19" t="s">
        <v>912</v>
      </c>
      <c r="E82" s="16" t="s">
        <v>509</v>
      </c>
      <c r="F82" s="34">
        <v>200</v>
      </c>
      <c r="G82" s="16"/>
      <c r="H82" s="16"/>
      <c r="I82" s="16"/>
      <c r="J82" s="16" t="s">
        <v>11</v>
      </c>
      <c r="K82" s="45"/>
      <c r="L82" s="45"/>
      <c r="M82" s="18"/>
      <c r="N82" s="18"/>
      <c r="O82" s="57">
        <v>6900</v>
      </c>
      <c r="P82" s="37"/>
      <c r="Q82" s="57" cm="1">
        <f t="array" ref="Q82">INDEX('[1]ПРАЙС-ЛИСТ 26.08.2025'!$F$1:$F$399,MATCH(B82,'[1]ПРАЙС-ЛИСТ 26.08.2025'!$A$1:$A$399,0),)</f>
        <v>6900</v>
      </c>
      <c r="R82" s="9">
        <f t="shared" si="11"/>
        <v>8418</v>
      </c>
      <c r="S82" s="9">
        <f t="shared" si="12"/>
        <v>8249.64</v>
      </c>
      <c r="T82" s="9">
        <f t="shared" si="13"/>
        <v>6762</v>
      </c>
      <c r="U82" s="20"/>
    </row>
    <row r="83" spans="1:21" ht="28.8" outlineLevel="1">
      <c r="A83" s="99" t="s">
        <v>1062</v>
      </c>
      <c r="B83" s="29" t="s">
        <v>910</v>
      </c>
      <c r="C83" s="67" t="s">
        <v>933</v>
      </c>
      <c r="D83" s="19" t="s">
        <v>913</v>
      </c>
      <c r="E83" s="16" t="s">
        <v>509</v>
      </c>
      <c r="F83" s="34">
        <v>250</v>
      </c>
      <c r="G83" s="16"/>
      <c r="H83" s="16"/>
      <c r="I83" s="16"/>
      <c r="J83" s="16" t="s">
        <v>11</v>
      </c>
      <c r="K83" s="45"/>
      <c r="L83" s="45"/>
      <c r="M83" s="18"/>
      <c r="N83" s="18"/>
      <c r="O83" s="57">
        <v>6900</v>
      </c>
      <c r="P83" s="37"/>
      <c r="Q83" s="57" cm="1">
        <f t="array" ref="Q83">INDEX('[1]ПРАЙС-ЛИСТ 26.08.2025'!$F$1:$F$399,MATCH(B83,'[1]ПРАЙС-ЛИСТ 26.08.2025'!$A$1:$A$399,0),)</f>
        <v>6900</v>
      </c>
      <c r="R83" s="9">
        <f t="shared" si="11"/>
        <v>8418</v>
      </c>
      <c r="S83" s="9">
        <f t="shared" si="12"/>
        <v>8249.64</v>
      </c>
      <c r="T83" s="9">
        <f t="shared" si="13"/>
        <v>6762</v>
      </c>
      <c r="U83" s="20"/>
    </row>
    <row r="84" spans="1:21" ht="28.8" outlineLevel="1">
      <c r="A84" s="99" t="s">
        <v>1062</v>
      </c>
      <c r="B84" s="29" t="s">
        <v>915</v>
      </c>
      <c r="C84" s="67" t="s">
        <v>933</v>
      </c>
      <c r="D84" s="19" t="s">
        <v>914</v>
      </c>
      <c r="E84" s="16" t="s">
        <v>509</v>
      </c>
      <c r="F84" s="34" t="s">
        <v>918</v>
      </c>
      <c r="G84" s="16"/>
      <c r="H84" s="16"/>
      <c r="I84" s="16"/>
      <c r="J84" s="16" t="s">
        <v>11</v>
      </c>
      <c r="K84" s="45"/>
      <c r="L84" s="45"/>
      <c r="M84" s="18"/>
      <c r="N84" s="18"/>
      <c r="O84" s="57">
        <v>6900</v>
      </c>
      <c r="P84" s="37"/>
      <c r="Q84" s="57" cm="1">
        <f t="array" ref="Q84">INDEX('[1]ПРАЙС-ЛИСТ 26.08.2025'!$F$1:$F$399,MATCH(B84,'[1]ПРАЙС-ЛИСТ 26.08.2025'!$A$1:$A$399,0),)</f>
        <v>6900</v>
      </c>
      <c r="R84" s="9">
        <f t="shared" si="11"/>
        <v>8418</v>
      </c>
      <c r="S84" s="9">
        <f t="shared" si="12"/>
        <v>8249.64</v>
      </c>
      <c r="T84" s="9">
        <f t="shared" si="13"/>
        <v>6762</v>
      </c>
      <c r="U84" s="20"/>
    </row>
    <row r="85" spans="1:21" ht="28.8" outlineLevel="1">
      <c r="A85" s="99" t="s">
        <v>1062</v>
      </c>
      <c r="B85" s="29" t="s">
        <v>916</v>
      </c>
      <c r="C85" s="67" t="s">
        <v>933</v>
      </c>
      <c r="D85" s="19" t="s">
        <v>917</v>
      </c>
      <c r="E85" s="16" t="s">
        <v>509</v>
      </c>
      <c r="F85" s="34">
        <v>350</v>
      </c>
      <c r="G85" s="16"/>
      <c r="H85" s="16"/>
      <c r="I85" s="16"/>
      <c r="J85" s="16" t="s">
        <v>11</v>
      </c>
      <c r="K85" s="45"/>
      <c r="L85" s="45"/>
      <c r="M85" s="18"/>
      <c r="N85" s="18"/>
      <c r="O85" s="57">
        <v>7140</v>
      </c>
      <c r="P85" s="37"/>
      <c r="Q85" s="57" cm="1">
        <f t="array" ref="Q85">INDEX('[1]ПРАЙС-ЛИСТ 26.08.2025'!$F$1:$F$399,MATCH(B85,'[1]ПРАЙС-ЛИСТ 26.08.2025'!$A$1:$A$399,0),)</f>
        <v>7140</v>
      </c>
      <c r="R85" s="9">
        <f t="shared" si="11"/>
        <v>8710.7999999999993</v>
      </c>
      <c r="S85" s="9">
        <f t="shared" si="12"/>
        <v>8536.58</v>
      </c>
      <c r="T85" s="9">
        <f t="shared" si="13"/>
        <v>6997.2</v>
      </c>
      <c r="U85" s="20"/>
    </row>
    <row r="86" spans="1:21" ht="28.8" outlineLevel="1">
      <c r="A86" s="99" t="s">
        <v>1062</v>
      </c>
      <c r="B86" s="29" t="s">
        <v>919</v>
      </c>
      <c r="C86" s="67" t="s">
        <v>933</v>
      </c>
      <c r="D86" s="19" t="s">
        <v>921</v>
      </c>
      <c r="E86" s="16" t="s">
        <v>509</v>
      </c>
      <c r="F86" s="34" t="s">
        <v>920</v>
      </c>
      <c r="G86" s="16"/>
      <c r="H86" s="16"/>
      <c r="I86" s="16"/>
      <c r="J86" s="16" t="s">
        <v>11</v>
      </c>
      <c r="K86" s="45"/>
      <c r="L86" s="45"/>
      <c r="M86" s="18"/>
      <c r="N86" s="18"/>
      <c r="O86" s="57">
        <v>7140</v>
      </c>
      <c r="P86" s="37"/>
      <c r="Q86" s="57" cm="1">
        <f t="array" ref="Q86">INDEX('[1]ПРАЙС-ЛИСТ 26.08.2025'!$F$1:$F$399,MATCH(B86,'[1]ПРАЙС-ЛИСТ 26.08.2025'!$A$1:$A$399,0),)</f>
        <v>7140</v>
      </c>
      <c r="R86" s="9">
        <f t="shared" si="11"/>
        <v>8710.7999999999993</v>
      </c>
      <c r="S86" s="9">
        <f t="shared" si="12"/>
        <v>8536.58</v>
      </c>
      <c r="T86" s="9">
        <f t="shared" si="13"/>
        <v>6997.2</v>
      </c>
      <c r="U86" s="20"/>
    </row>
    <row r="87" spans="1:21" ht="28.8" outlineLevel="1">
      <c r="A87" s="99" t="s">
        <v>1062</v>
      </c>
      <c r="B87" s="29" t="s">
        <v>922</v>
      </c>
      <c r="C87" s="67" t="s">
        <v>933</v>
      </c>
      <c r="D87" s="19" t="s">
        <v>923</v>
      </c>
      <c r="E87" s="16" t="s">
        <v>509</v>
      </c>
      <c r="F87" s="34">
        <v>400</v>
      </c>
      <c r="G87" s="16"/>
      <c r="H87" s="16"/>
      <c r="I87" s="16"/>
      <c r="J87" s="16" t="s">
        <v>11</v>
      </c>
      <c r="K87" s="45"/>
      <c r="L87" s="45"/>
      <c r="M87" s="18"/>
      <c r="N87" s="18"/>
      <c r="O87" s="57">
        <v>7340</v>
      </c>
      <c r="P87" s="37"/>
      <c r="Q87" s="57" cm="1">
        <f t="array" ref="Q87">INDEX('[1]ПРАЙС-ЛИСТ 26.08.2025'!$F$1:$F$399,MATCH(B87,'[1]ПРАЙС-ЛИСТ 26.08.2025'!$A$1:$A$399,0),)</f>
        <v>7340</v>
      </c>
      <c r="R87" s="9">
        <f t="shared" si="11"/>
        <v>8954.7999999999993</v>
      </c>
      <c r="S87" s="9">
        <f t="shared" si="12"/>
        <v>8775.7000000000007</v>
      </c>
      <c r="T87" s="9">
        <f t="shared" si="13"/>
        <v>7193.2</v>
      </c>
      <c r="U87" s="20"/>
    </row>
    <row r="88" spans="1:21" ht="28.8" outlineLevel="1">
      <c r="A88" s="99" t="s">
        <v>1062</v>
      </c>
      <c r="B88" s="29" t="s">
        <v>926</v>
      </c>
      <c r="C88" s="67" t="s">
        <v>933</v>
      </c>
      <c r="D88" s="19" t="s">
        <v>925</v>
      </c>
      <c r="E88" s="16" t="s">
        <v>509</v>
      </c>
      <c r="F88" s="34" t="s">
        <v>924</v>
      </c>
      <c r="G88" s="16"/>
      <c r="H88" s="16"/>
      <c r="I88" s="16"/>
      <c r="J88" s="16" t="s">
        <v>11</v>
      </c>
      <c r="K88" s="45"/>
      <c r="L88" s="45"/>
      <c r="M88" s="18"/>
      <c r="N88" s="18"/>
      <c r="O88" s="57">
        <v>7340</v>
      </c>
      <c r="P88" s="37"/>
      <c r="Q88" s="57" cm="1">
        <f t="array" ref="Q88">INDEX('[1]ПРАЙС-ЛИСТ 26.08.2025'!$F$1:$F$399,MATCH(B88,'[1]ПРАЙС-ЛИСТ 26.08.2025'!$A$1:$A$399,0),)</f>
        <v>7340</v>
      </c>
      <c r="R88" s="9">
        <f t="shared" si="11"/>
        <v>8954.7999999999993</v>
      </c>
      <c r="S88" s="9">
        <f t="shared" si="12"/>
        <v>8775.7000000000007</v>
      </c>
      <c r="T88" s="9">
        <f t="shared" si="13"/>
        <v>7193.2</v>
      </c>
      <c r="U88" s="20"/>
    </row>
    <row r="89" spans="1:21" ht="28.8" outlineLevel="1">
      <c r="A89" s="99" t="s">
        <v>1062</v>
      </c>
      <c r="B89" s="29" t="s">
        <v>927</v>
      </c>
      <c r="C89" s="67" t="s">
        <v>933</v>
      </c>
      <c r="D89" s="19" t="s">
        <v>928</v>
      </c>
      <c r="E89" s="16" t="s">
        <v>509</v>
      </c>
      <c r="F89" s="34">
        <v>450</v>
      </c>
      <c r="G89" s="16"/>
      <c r="H89" s="16"/>
      <c r="I89" s="16"/>
      <c r="J89" s="16" t="s">
        <v>11</v>
      </c>
      <c r="K89" s="45"/>
      <c r="L89" s="45"/>
      <c r="M89" s="18"/>
      <c r="N89" s="18"/>
      <c r="O89" s="57">
        <v>9070</v>
      </c>
      <c r="P89" s="37"/>
      <c r="Q89" s="57" cm="1">
        <f t="array" ref="Q89">INDEX('[1]ПРАЙС-ЛИСТ 26.08.2025'!$F$1:$F$399,MATCH(B89,'[1]ПРАЙС-ЛИСТ 26.08.2025'!$A$1:$A$399,0),)</f>
        <v>9070</v>
      </c>
      <c r="R89" s="9">
        <f t="shared" si="11"/>
        <v>11065.4</v>
      </c>
      <c r="S89" s="9">
        <f t="shared" si="12"/>
        <v>10844.09</v>
      </c>
      <c r="T89" s="9">
        <f t="shared" si="13"/>
        <v>8888.6</v>
      </c>
      <c r="U89" s="20"/>
    </row>
    <row r="90" spans="1:21" ht="28.8" outlineLevel="1">
      <c r="A90" s="99" t="s">
        <v>1062</v>
      </c>
      <c r="B90" s="29" t="s">
        <v>930</v>
      </c>
      <c r="C90" s="67" t="s">
        <v>933</v>
      </c>
      <c r="D90" s="19" t="s">
        <v>929</v>
      </c>
      <c r="E90" s="16" t="s">
        <v>509</v>
      </c>
      <c r="F90" s="34">
        <v>600</v>
      </c>
      <c r="G90" s="16"/>
      <c r="H90" s="16"/>
      <c r="I90" s="16"/>
      <c r="J90" s="16" t="s">
        <v>11</v>
      </c>
      <c r="K90" s="45"/>
      <c r="L90" s="45"/>
      <c r="M90" s="18"/>
      <c r="N90" s="18"/>
      <c r="O90" s="57">
        <v>9270</v>
      </c>
      <c r="P90" s="37"/>
      <c r="Q90" s="57" cm="1">
        <f t="array" ref="Q90">INDEX('[1]ПРАЙС-ЛИСТ 26.08.2025'!$F$1:$F$399,MATCH(B90,'[1]ПРАЙС-ЛИСТ 26.08.2025'!$A$1:$A$399,0),)</f>
        <v>9270</v>
      </c>
      <c r="R90" s="9">
        <f t="shared" si="11"/>
        <v>11309.4</v>
      </c>
      <c r="S90" s="9">
        <f t="shared" si="12"/>
        <v>11083.21</v>
      </c>
      <c r="T90" s="9">
        <f t="shared" si="13"/>
        <v>9084.6</v>
      </c>
      <c r="U90" s="20"/>
    </row>
    <row r="91" spans="1:21" ht="28.8" outlineLevel="1">
      <c r="A91" s="99" t="s">
        <v>1062</v>
      </c>
      <c r="B91" s="29" t="s">
        <v>931</v>
      </c>
      <c r="C91" s="67" t="s">
        <v>933</v>
      </c>
      <c r="D91" s="19" t="s">
        <v>932</v>
      </c>
      <c r="E91" s="16" t="s">
        <v>509</v>
      </c>
      <c r="F91" s="34">
        <v>800</v>
      </c>
      <c r="G91" s="16"/>
      <c r="H91" s="16"/>
      <c r="I91" s="16"/>
      <c r="J91" s="16" t="s">
        <v>11</v>
      </c>
      <c r="K91" s="45"/>
      <c r="L91" s="45"/>
      <c r="M91" s="18"/>
      <c r="N91" s="18"/>
      <c r="O91" s="57">
        <v>9390</v>
      </c>
      <c r="P91" s="37"/>
      <c r="Q91" s="57" cm="1">
        <f t="array" ref="Q91">INDEX('[1]ПРАЙС-ЛИСТ 26.08.2025'!$F$1:$F$399,MATCH(B91,'[1]ПРАЙС-ЛИСТ 26.08.2025'!$A$1:$A$399,0),)</f>
        <v>9390</v>
      </c>
      <c r="R91" s="9">
        <f t="shared" si="11"/>
        <v>11455.8</v>
      </c>
      <c r="S91" s="9">
        <f t="shared" si="12"/>
        <v>11226.68</v>
      </c>
      <c r="T91" s="9">
        <f t="shared" si="13"/>
        <v>9202.2000000000007</v>
      </c>
      <c r="U91" s="20"/>
    </row>
    <row r="92" spans="1:21" ht="18">
      <c r="A92" s="20"/>
      <c r="B92" s="72" t="s">
        <v>1063</v>
      </c>
      <c r="C92" s="63"/>
      <c r="D92" s="18"/>
      <c r="E92" s="16"/>
      <c r="F92" s="16"/>
      <c r="G92" s="16"/>
      <c r="H92" s="16"/>
      <c r="I92" s="16"/>
      <c r="J92" s="18"/>
      <c r="K92" s="45"/>
      <c r="L92" s="45"/>
      <c r="M92" s="18"/>
      <c r="N92" s="16"/>
      <c r="O92" s="18"/>
      <c r="P92" s="18"/>
      <c r="Q92" s="18"/>
      <c r="R92" s="18"/>
      <c r="S92" s="30"/>
      <c r="T92" s="18"/>
      <c r="U92" s="20"/>
    </row>
    <row r="93" spans="1:21" ht="27.6" outlineLevel="1">
      <c r="A93" s="99" t="s">
        <v>1060</v>
      </c>
      <c r="B93" s="29" t="s">
        <v>1064</v>
      </c>
      <c r="C93" s="67" t="s">
        <v>1067</v>
      </c>
      <c r="D93" s="19" t="s">
        <v>1068</v>
      </c>
      <c r="E93" s="16" t="s">
        <v>509</v>
      </c>
      <c r="F93" s="16"/>
      <c r="G93" s="16"/>
      <c r="H93" s="47"/>
      <c r="I93" s="16"/>
      <c r="J93" s="18"/>
      <c r="K93" s="45"/>
      <c r="L93" s="45"/>
      <c r="M93" s="18"/>
      <c r="N93" s="18"/>
      <c r="O93" s="57"/>
      <c r="P93" s="37"/>
      <c r="Q93" s="57" cm="1">
        <f t="array" ref="Q93">INDEX('[1]ПРАЙС-ЛИСТ 26.08.2025'!$F$1:$F$399,MATCH(B93,'[1]ПРАЙС-ЛИСТ 26.08.2025'!$A$1:$A$399,0),)</f>
        <v>150</v>
      </c>
      <c r="R93" s="9">
        <f t="shared" si="11"/>
        <v>183</v>
      </c>
      <c r="S93" s="9">
        <f t="shared" ref="S93:S95" si="15">ROUND(R93*(1-$S$5),2)</f>
        <v>179.34</v>
      </c>
      <c r="T93" s="9">
        <f t="shared" ref="T93:T95" si="16">ROUND(Q93*(1-$S$5),2)</f>
        <v>147</v>
      </c>
      <c r="U93" s="20"/>
    </row>
    <row r="94" spans="1:21" ht="28.8" outlineLevel="1">
      <c r="A94" s="99" t="s">
        <v>1060</v>
      </c>
      <c r="B94" s="29" t="s">
        <v>1065</v>
      </c>
      <c r="C94" s="67" t="s">
        <v>1067</v>
      </c>
      <c r="D94" s="19" t="s">
        <v>1069</v>
      </c>
      <c r="E94" s="16" t="s">
        <v>509</v>
      </c>
      <c r="F94" s="16"/>
      <c r="G94" s="16"/>
      <c r="H94" s="47"/>
      <c r="I94" s="16"/>
      <c r="J94" s="18"/>
      <c r="K94" s="45"/>
      <c r="L94" s="45"/>
      <c r="M94" s="18"/>
      <c r="N94" s="18"/>
      <c r="O94" s="57"/>
      <c r="P94" s="37"/>
      <c r="Q94" s="57" cm="1">
        <f t="array" ref="Q94">INDEX('[1]ПРАЙС-ЛИСТ 26.08.2025'!$F$1:$F$399,MATCH(B94,'[1]ПРАЙС-ЛИСТ 26.08.2025'!$A$1:$A$399,0),)</f>
        <v>210</v>
      </c>
      <c r="R94" s="9">
        <f t="shared" si="11"/>
        <v>256.2</v>
      </c>
      <c r="S94" s="9">
        <f t="shared" si="15"/>
        <v>251.08</v>
      </c>
      <c r="T94" s="9">
        <f t="shared" si="16"/>
        <v>205.8</v>
      </c>
      <c r="U94" s="20"/>
    </row>
    <row r="95" spans="1:21" ht="27.6" outlineLevel="1">
      <c r="A95" s="99" t="s">
        <v>1060</v>
      </c>
      <c r="B95" s="29" t="s">
        <v>1066</v>
      </c>
      <c r="C95" s="67" t="s">
        <v>1067</v>
      </c>
      <c r="D95" s="19" t="s">
        <v>1070</v>
      </c>
      <c r="E95" s="16" t="s">
        <v>509</v>
      </c>
      <c r="F95" s="16"/>
      <c r="G95" s="16"/>
      <c r="H95" s="47"/>
      <c r="I95" s="16"/>
      <c r="J95" s="18"/>
      <c r="K95" s="45"/>
      <c r="L95" s="45"/>
      <c r="M95" s="18"/>
      <c r="N95" s="18"/>
      <c r="O95" s="57"/>
      <c r="P95" s="37"/>
      <c r="Q95" s="57" cm="1">
        <f t="array" ref="Q95">INDEX('[1]ПРАЙС-ЛИСТ 26.08.2025'!$F$1:$F$399,MATCH(B95,'[1]ПРАЙС-ЛИСТ 26.08.2025'!$A$1:$A$399,0),)</f>
        <v>180</v>
      </c>
      <c r="R95" s="9">
        <f t="shared" si="11"/>
        <v>219.6</v>
      </c>
      <c r="S95" s="9">
        <f t="shared" si="15"/>
        <v>215.21</v>
      </c>
      <c r="T95" s="9">
        <f t="shared" si="16"/>
        <v>176.4</v>
      </c>
      <c r="U95" s="20"/>
    </row>
    <row r="96" spans="1:21" ht="18">
      <c r="A96" s="20"/>
      <c r="B96" s="72" t="s">
        <v>1063</v>
      </c>
      <c r="C96" s="63"/>
      <c r="D96" s="18"/>
      <c r="E96" s="16"/>
      <c r="F96" s="16"/>
      <c r="G96" s="16"/>
      <c r="H96" s="16"/>
      <c r="I96" s="16"/>
      <c r="J96" s="18"/>
      <c r="K96" s="45"/>
      <c r="L96" s="45"/>
      <c r="M96" s="18"/>
      <c r="N96" s="16"/>
      <c r="O96" s="18"/>
      <c r="P96" s="18"/>
      <c r="Q96" s="18"/>
      <c r="R96" s="18"/>
      <c r="S96" s="30"/>
      <c r="T96" s="18"/>
      <c r="U96" s="20"/>
    </row>
    <row r="97" spans="1:21" ht="59.4" outlineLevel="1">
      <c r="A97" s="20"/>
      <c r="B97" s="29" t="s">
        <v>23</v>
      </c>
      <c r="C97" s="67" t="s">
        <v>645</v>
      </c>
      <c r="D97" s="19" t="s">
        <v>193</v>
      </c>
      <c r="E97" s="16" t="s">
        <v>509</v>
      </c>
      <c r="F97" s="16"/>
      <c r="G97" s="16" t="s">
        <v>122</v>
      </c>
      <c r="H97" s="47" t="s">
        <v>906</v>
      </c>
      <c r="I97" s="16" t="s">
        <v>24</v>
      </c>
      <c r="J97" s="18" t="s">
        <v>25</v>
      </c>
      <c r="K97" s="45"/>
      <c r="L97" s="45"/>
      <c r="M97" s="18"/>
      <c r="N97" s="18"/>
      <c r="O97" s="57">
        <v>575</v>
      </c>
      <c r="P97" s="37">
        <f>Q97/O97-1</f>
        <v>0</v>
      </c>
      <c r="Q97" s="57" cm="1">
        <f t="array" ref="Q97">INDEX('[1]ПРАЙС-ЛИСТ 26.08.2025'!$F$1:$F$399,MATCH(B97,'[1]ПРАЙС-ЛИСТ 26.08.2025'!$A$1:$A$399,0),)</f>
        <v>575</v>
      </c>
      <c r="R97" s="9">
        <f t="shared" si="11"/>
        <v>701.5</v>
      </c>
      <c r="S97" s="9">
        <f t="shared" si="12"/>
        <v>687.47</v>
      </c>
      <c r="T97" s="9">
        <f t="shared" si="13"/>
        <v>563.5</v>
      </c>
      <c r="U97" s="20"/>
    </row>
    <row r="98" spans="1:21" ht="59.4" outlineLevel="1">
      <c r="A98" s="20"/>
      <c r="B98" s="29" t="s">
        <v>26</v>
      </c>
      <c r="C98" s="67" t="s">
        <v>645</v>
      </c>
      <c r="D98" s="19" t="s">
        <v>195</v>
      </c>
      <c r="E98" s="16" t="s">
        <v>509</v>
      </c>
      <c r="F98" s="16"/>
      <c r="G98" s="16" t="s">
        <v>120</v>
      </c>
      <c r="H98" s="47" t="s">
        <v>906</v>
      </c>
      <c r="I98" s="16" t="s">
        <v>24</v>
      </c>
      <c r="J98" s="18" t="s">
        <v>27</v>
      </c>
      <c r="K98" s="45"/>
      <c r="L98" s="45"/>
      <c r="M98" s="18"/>
      <c r="N98" s="18"/>
      <c r="O98" s="57">
        <v>575</v>
      </c>
      <c r="P98" s="37">
        <f>Q98/O98-1</f>
        <v>0</v>
      </c>
      <c r="Q98" s="57" cm="1">
        <f t="array" ref="Q98">INDEX('[1]ПРАЙС-ЛИСТ 26.08.2025'!$F$1:$F$399,MATCH(B98,'[1]ПРАЙС-ЛИСТ 26.08.2025'!$A$1:$A$399,0),)</f>
        <v>575</v>
      </c>
      <c r="R98" s="9">
        <f t="shared" si="11"/>
        <v>701.5</v>
      </c>
      <c r="S98" s="9">
        <f t="shared" si="12"/>
        <v>687.47</v>
      </c>
      <c r="T98" s="9">
        <f t="shared" si="13"/>
        <v>563.5</v>
      </c>
      <c r="U98" s="20"/>
    </row>
    <row r="99" spans="1:21" ht="59.4" outlineLevel="1">
      <c r="A99" s="20"/>
      <c r="B99" s="29" t="s">
        <v>28</v>
      </c>
      <c r="C99" s="67" t="s">
        <v>645</v>
      </c>
      <c r="D99" s="19" t="s">
        <v>194</v>
      </c>
      <c r="E99" s="16" t="s">
        <v>509</v>
      </c>
      <c r="F99" s="16"/>
      <c r="G99" s="16" t="s">
        <v>122</v>
      </c>
      <c r="H99" s="47" t="s">
        <v>906</v>
      </c>
      <c r="I99" s="16" t="s">
        <v>24</v>
      </c>
      <c r="J99" s="18" t="s">
        <v>25</v>
      </c>
      <c r="K99" s="45"/>
      <c r="L99" s="45"/>
      <c r="M99" s="18"/>
      <c r="N99" s="18"/>
      <c r="O99" s="57">
        <v>575</v>
      </c>
      <c r="P99" s="37">
        <f>Q99/O99-1</f>
        <v>0</v>
      </c>
      <c r="Q99" s="57" cm="1">
        <f t="array" ref="Q99">INDEX('[1]ПРАЙС-ЛИСТ 26.08.2025'!$F$1:$F$399,MATCH(B99,'[1]ПРАЙС-ЛИСТ 26.08.2025'!$A$1:$A$399,0),)</f>
        <v>575</v>
      </c>
      <c r="R99" s="9">
        <f t="shared" si="11"/>
        <v>701.5</v>
      </c>
      <c r="S99" s="9">
        <f t="shared" si="12"/>
        <v>687.47</v>
      </c>
      <c r="T99" s="9">
        <f t="shared" si="13"/>
        <v>563.5</v>
      </c>
      <c r="U99" s="20"/>
    </row>
    <row r="100" spans="1:21" ht="59.4" outlineLevel="1">
      <c r="A100" s="20"/>
      <c r="B100" s="29" t="s">
        <v>29</v>
      </c>
      <c r="C100" s="67" t="s">
        <v>645</v>
      </c>
      <c r="D100" s="19" t="s">
        <v>196</v>
      </c>
      <c r="E100" s="16" t="s">
        <v>509</v>
      </c>
      <c r="F100" s="16"/>
      <c r="G100" s="16" t="s">
        <v>120</v>
      </c>
      <c r="H100" s="47" t="s">
        <v>906</v>
      </c>
      <c r="I100" s="16" t="s">
        <v>24</v>
      </c>
      <c r="J100" s="18" t="s">
        <v>27</v>
      </c>
      <c r="K100" s="45"/>
      <c r="L100" s="45"/>
      <c r="M100" s="18"/>
      <c r="N100" s="18"/>
      <c r="O100" s="57">
        <v>575</v>
      </c>
      <c r="P100" s="37">
        <f>Q100/O100-1</f>
        <v>0</v>
      </c>
      <c r="Q100" s="57" cm="1">
        <f t="array" ref="Q100">INDEX('[1]ПРАЙС-ЛИСТ 26.08.2025'!$F$1:$F$399,MATCH(B100,'[1]ПРАЙС-ЛИСТ 26.08.2025'!$A$1:$A$399,0),)</f>
        <v>575</v>
      </c>
      <c r="R100" s="9">
        <f t="shared" si="11"/>
        <v>701.5</v>
      </c>
      <c r="S100" s="9">
        <f t="shared" si="12"/>
        <v>687.47</v>
      </c>
      <c r="T100" s="9">
        <f t="shared" si="13"/>
        <v>563.5</v>
      </c>
      <c r="U100" s="20"/>
    </row>
    <row r="101" spans="1:21" ht="27.6" outlineLevel="1">
      <c r="A101" s="99" t="s">
        <v>1061</v>
      </c>
      <c r="B101" s="29" t="s">
        <v>901</v>
      </c>
      <c r="C101" s="67" t="s">
        <v>903</v>
      </c>
      <c r="D101" s="19" t="s">
        <v>904</v>
      </c>
      <c r="E101" s="16" t="s">
        <v>519</v>
      </c>
      <c r="F101" s="16"/>
      <c r="G101" s="16"/>
      <c r="H101" s="16"/>
      <c r="I101" s="16"/>
      <c r="J101" s="18"/>
      <c r="K101" s="45"/>
      <c r="L101" s="45"/>
      <c r="M101" s="18"/>
      <c r="N101" s="18"/>
      <c r="O101" s="57">
        <v>1700</v>
      </c>
      <c r="P101" s="37"/>
      <c r="Q101" s="57" cm="1">
        <f t="array" ref="Q101">INDEX('[1]ПРАЙС-ЛИСТ 26.08.2025'!$F$1:$F$399,MATCH(B101,'[1]ПРАЙС-ЛИСТ 26.08.2025'!$A$1:$A$399,0),)</f>
        <v>1700</v>
      </c>
      <c r="R101" s="9">
        <f t="shared" si="11"/>
        <v>2074</v>
      </c>
      <c r="S101" s="9">
        <f t="shared" si="12"/>
        <v>2032.52</v>
      </c>
      <c r="T101" s="9">
        <f t="shared" si="13"/>
        <v>1666</v>
      </c>
      <c r="U101" s="20"/>
    </row>
    <row r="102" spans="1:21" ht="27.6" outlineLevel="1">
      <c r="A102" s="99" t="s">
        <v>1061</v>
      </c>
      <c r="B102" s="29" t="s">
        <v>902</v>
      </c>
      <c r="C102" s="67" t="s">
        <v>903</v>
      </c>
      <c r="D102" s="19" t="s">
        <v>905</v>
      </c>
      <c r="E102" s="16" t="s">
        <v>519</v>
      </c>
      <c r="F102" s="16"/>
      <c r="G102" s="16"/>
      <c r="H102" s="16"/>
      <c r="I102" s="16"/>
      <c r="J102" s="18"/>
      <c r="K102" s="45"/>
      <c r="L102" s="45"/>
      <c r="M102" s="18"/>
      <c r="N102" s="18"/>
      <c r="O102" s="57">
        <v>1700</v>
      </c>
      <c r="P102" s="37"/>
      <c r="Q102" s="57" cm="1">
        <f t="array" ref="Q102">INDEX('[1]ПРАЙС-ЛИСТ 26.08.2025'!$F$1:$F$399,MATCH(B102,'[1]ПРАЙС-ЛИСТ 26.08.2025'!$A$1:$A$399,0),)</f>
        <v>1700</v>
      </c>
      <c r="R102" s="9">
        <f t="shared" si="11"/>
        <v>2074</v>
      </c>
      <c r="S102" s="9">
        <f t="shared" ref="S102" si="17">ROUND(R102*(1-$S$5),2)</f>
        <v>2032.52</v>
      </c>
      <c r="T102" s="9">
        <f t="shared" ref="T102" si="18">ROUND(Q102*(1-$S$5),2)</f>
        <v>1666</v>
      </c>
      <c r="U102" s="20"/>
    </row>
    <row r="103" spans="1:21" ht="27.6" outlineLevel="1">
      <c r="A103" s="99" t="s">
        <v>1060</v>
      </c>
      <c r="B103" s="29" t="s">
        <v>1059</v>
      </c>
      <c r="C103" s="67" t="s">
        <v>1058</v>
      </c>
      <c r="D103" s="19" t="s">
        <v>1057</v>
      </c>
      <c r="E103" s="16" t="s">
        <v>519</v>
      </c>
      <c r="F103" s="16"/>
      <c r="G103" s="16"/>
      <c r="H103" s="16"/>
      <c r="I103" s="16"/>
      <c r="J103" s="18"/>
      <c r="K103" s="45"/>
      <c r="L103" s="45"/>
      <c r="M103" s="18"/>
      <c r="N103" s="18"/>
      <c r="O103" s="57"/>
      <c r="P103" s="37"/>
      <c r="Q103" s="57" cm="1">
        <f t="array" ref="Q103">INDEX('[1]ПРАЙС-ЛИСТ 26.08.2025'!$F$1:$F$399,MATCH(B103,'[1]ПРАЙС-ЛИСТ 26.08.2025'!$A$1:$A$399,0),)</f>
        <v>1830</v>
      </c>
      <c r="R103" s="9">
        <f t="shared" si="11"/>
        <v>2232.6</v>
      </c>
      <c r="S103" s="9">
        <f t="shared" si="12"/>
        <v>2187.9499999999998</v>
      </c>
      <c r="T103" s="9">
        <f t="shared" si="13"/>
        <v>1793.4</v>
      </c>
      <c r="U103" s="20"/>
    </row>
    <row r="104" spans="1:21" ht="18">
      <c r="A104" s="20"/>
      <c r="B104" s="72" t="s">
        <v>110</v>
      </c>
      <c r="C104" s="64"/>
      <c r="D104" s="19"/>
      <c r="E104" s="16"/>
      <c r="F104" s="16"/>
      <c r="G104" s="16"/>
      <c r="H104" s="16"/>
      <c r="I104" s="16"/>
      <c r="J104" s="18"/>
      <c r="K104" s="45"/>
      <c r="L104" s="45"/>
      <c r="M104" s="18"/>
      <c r="N104" s="16"/>
      <c r="O104" s="18"/>
      <c r="P104" s="18"/>
      <c r="Q104" s="18"/>
      <c r="R104" s="18"/>
      <c r="S104" s="30"/>
      <c r="T104" s="18"/>
      <c r="U104" s="20"/>
    </row>
    <row r="105" spans="1:21" ht="28.8" outlineLevel="1">
      <c r="A105" s="20"/>
      <c r="B105" s="29" t="s">
        <v>505</v>
      </c>
      <c r="C105" s="67" t="s">
        <v>647</v>
      </c>
      <c r="D105" s="19" t="s">
        <v>635</v>
      </c>
      <c r="E105" s="16" t="s">
        <v>519</v>
      </c>
      <c r="F105" s="16"/>
      <c r="G105" s="16" t="s">
        <v>121</v>
      </c>
      <c r="H105" s="16"/>
      <c r="I105" s="16" t="s">
        <v>637</v>
      </c>
      <c r="J105" s="18"/>
      <c r="K105" s="45"/>
      <c r="L105" s="45"/>
      <c r="M105" s="19" t="s">
        <v>32</v>
      </c>
      <c r="N105" s="47"/>
      <c r="O105" s="57">
        <v>2750</v>
      </c>
      <c r="P105" s="37">
        <f>Q105/O105-1</f>
        <v>0</v>
      </c>
      <c r="Q105" s="57" cm="1">
        <f t="array" ref="Q105">INDEX('[1]ПРАЙС-ЛИСТ 26.08.2025'!$F$1:$F$399,MATCH(B105,'[1]ПРАЙС-ЛИСТ 26.08.2025'!$A$1:$A$399,0),)</f>
        <v>2750</v>
      </c>
      <c r="R105" s="9">
        <f t="shared" si="11"/>
        <v>3355</v>
      </c>
      <c r="S105" s="9">
        <f t="shared" si="12"/>
        <v>3287.9</v>
      </c>
      <c r="T105" s="9">
        <f t="shared" si="13"/>
        <v>2695</v>
      </c>
      <c r="U105" s="20"/>
    </row>
    <row r="106" spans="1:21" ht="14.4" outlineLevel="1">
      <c r="A106" s="20"/>
      <c r="B106" s="29" t="s">
        <v>506</v>
      </c>
      <c r="C106" s="67" t="s">
        <v>647</v>
      </c>
      <c r="D106" s="19" t="s">
        <v>636</v>
      </c>
      <c r="E106" s="16" t="s">
        <v>519</v>
      </c>
      <c r="F106" s="16"/>
      <c r="G106" s="16"/>
      <c r="H106" s="16"/>
      <c r="I106" s="16"/>
      <c r="J106" s="18"/>
      <c r="K106" s="45"/>
      <c r="L106" s="45"/>
      <c r="M106" s="19"/>
      <c r="N106" s="47"/>
      <c r="O106" s="57">
        <v>2950</v>
      </c>
      <c r="P106" s="37">
        <f t="shared" ref="P106:P108" si="19">Q106/O106-1</f>
        <v>0</v>
      </c>
      <c r="Q106" s="57" cm="1">
        <f t="array" ref="Q106">INDEX('[1]ПРАЙС-ЛИСТ 26.08.2025'!$F$1:$F$399,MATCH(B106,'[1]ПРАЙС-ЛИСТ 26.08.2025'!$A$1:$A$399,0),)</f>
        <v>2950</v>
      </c>
      <c r="R106" s="9">
        <f t="shared" si="11"/>
        <v>3599</v>
      </c>
      <c r="S106" s="9">
        <f t="shared" si="12"/>
        <v>3527.02</v>
      </c>
      <c r="T106" s="9">
        <f t="shared" si="13"/>
        <v>2891</v>
      </c>
      <c r="U106" s="20"/>
    </row>
    <row r="107" spans="1:21" ht="14.4" outlineLevel="1">
      <c r="A107" s="20"/>
      <c r="B107" s="29" t="s">
        <v>111</v>
      </c>
      <c r="C107" s="67" t="s">
        <v>538</v>
      </c>
      <c r="D107" s="19" t="s">
        <v>639</v>
      </c>
      <c r="E107" s="16" t="s">
        <v>519</v>
      </c>
      <c r="F107" s="16"/>
      <c r="G107" s="16"/>
      <c r="H107" s="16"/>
      <c r="I107" s="16"/>
      <c r="J107" s="18"/>
      <c r="K107" s="45"/>
      <c r="L107" s="45"/>
      <c r="M107" s="19"/>
      <c r="N107" s="47"/>
      <c r="O107" s="57">
        <v>390</v>
      </c>
      <c r="P107" s="37">
        <f t="shared" si="19"/>
        <v>0</v>
      </c>
      <c r="Q107" s="57" cm="1">
        <f t="array" ref="Q107">INDEX('[1]ПРАЙС-ЛИСТ 26.08.2025'!$F$1:$F$399,MATCH(B107,'[1]ПРАЙС-ЛИСТ 26.08.2025'!$A$1:$A$399,0),)</f>
        <v>390</v>
      </c>
      <c r="R107" s="9">
        <f t="shared" si="11"/>
        <v>475.8</v>
      </c>
      <c r="S107" s="9">
        <f t="shared" si="12"/>
        <v>466.28</v>
      </c>
      <c r="T107" s="9">
        <f t="shared" si="13"/>
        <v>382.2</v>
      </c>
      <c r="U107" s="20"/>
    </row>
    <row r="108" spans="1:21" ht="14.4" outlineLevel="1">
      <c r="A108" s="20"/>
      <c r="B108" s="29" t="s">
        <v>112</v>
      </c>
      <c r="C108" s="67" t="s">
        <v>538</v>
      </c>
      <c r="D108" s="19" t="s">
        <v>640</v>
      </c>
      <c r="E108" s="16" t="s">
        <v>519</v>
      </c>
      <c r="F108" s="16"/>
      <c r="G108" s="16"/>
      <c r="H108" s="16"/>
      <c r="I108" s="16"/>
      <c r="J108" s="18"/>
      <c r="K108" s="45"/>
      <c r="L108" s="45"/>
      <c r="M108" s="19"/>
      <c r="N108" s="47"/>
      <c r="O108" s="57">
        <v>390</v>
      </c>
      <c r="P108" s="37">
        <f t="shared" si="19"/>
        <v>0</v>
      </c>
      <c r="Q108" s="57" cm="1">
        <f t="array" ref="Q108">INDEX('[1]ПРАЙС-ЛИСТ 26.08.2025'!$F$1:$F$399,MATCH(B108,'[1]ПРАЙС-ЛИСТ 26.08.2025'!$A$1:$A$399,0),)</f>
        <v>390</v>
      </c>
      <c r="R108" s="9">
        <f t="shared" si="11"/>
        <v>475.8</v>
      </c>
      <c r="S108" s="9">
        <f t="shared" si="12"/>
        <v>466.28</v>
      </c>
      <c r="T108" s="9">
        <f t="shared" si="13"/>
        <v>382.2</v>
      </c>
      <c r="U108" s="20"/>
    </row>
    <row r="109" spans="1:21" ht="45" outlineLevel="1">
      <c r="A109" s="20"/>
      <c r="B109" s="29" t="s">
        <v>113</v>
      </c>
      <c r="C109" s="67" t="s">
        <v>648</v>
      </c>
      <c r="D109" s="19" t="s">
        <v>197</v>
      </c>
      <c r="E109" s="16" t="s">
        <v>519</v>
      </c>
      <c r="F109" s="16"/>
      <c r="G109" s="16" t="s">
        <v>121</v>
      </c>
      <c r="H109" s="16"/>
      <c r="I109" s="16" t="s">
        <v>124</v>
      </c>
      <c r="J109" s="18"/>
      <c r="K109" s="45"/>
      <c r="L109" s="45"/>
      <c r="M109" s="19"/>
      <c r="N109" s="47"/>
      <c r="O109" s="57">
        <v>4200</v>
      </c>
      <c r="P109" s="37">
        <f>Q109/O109-1</f>
        <v>0</v>
      </c>
      <c r="Q109" s="57" cm="1">
        <f t="array" ref="Q109">INDEX('[1]ПРАЙС-ЛИСТ 26.08.2025'!$F$1:$F$399,MATCH(B109,'[1]ПРАЙС-ЛИСТ 26.08.2025'!$A$1:$A$399,0),)</f>
        <v>4200</v>
      </c>
      <c r="R109" s="9">
        <f t="shared" si="11"/>
        <v>5124</v>
      </c>
      <c r="S109" s="9">
        <f t="shared" si="12"/>
        <v>5021.5200000000004</v>
      </c>
      <c r="T109" s="9">
        <f t="shared" si="13"/>
        <v>4116</v>
      </c>
      <c r="U109" s="20"/>
    </row>
    <row r="110" spans="1:21" ht="18">
      <c r="A110" s="20"/>
      <c r="B110" s="72" t="s">
        <v>671</v>
      </c>
      <c r="C110" s="63"/>
      <c r="D110" s="18"/>
      <c r="E110" s="16"/>
      <c r="F110" s="16"/>
      <c r="G110" s="16"/>
      <c r="H110" s="16"/>
      <c r="I110" s="16"/>
      <c r="J110" s="18"/>
      <c r="K110" s="45"/>
      <c r="L110" s="45"/>
      <c r="M110" s="18"/>
      <c r="N110" s="16"/>
      <c r="O110" s="18"/>
      <c r="P110" s="18"/>
      <c r="Q110" s="18"/>
      <c r="R110" s="18"/>
      <c r="S110" s="30"/>
      <c r="T110" s="18"/>
      <c r="U110" s="20"/>
    </row>
    <row r="111" spans="1:21" ht="59.4" outlineLevel="1">
      <c r="A111" s="20"/>
      <c r="B111" s="29" t="s">
        <v>694</v>
      </c>
      <c r="C111" s="16" t="s">
        <v>537</v>
      </c>
      <c r="D111" s="19" t="s">
        <v>199</v>
      </c>
      <c r="E111" s="16" t="s">
        <v>519</v>
      </c>
      <c r="F111" s="16">
        <v>16</v>
      </c>
      <c r="G111" s="18"/>
      <c r="H111" s="18"/>
      <c r="I111" s="16" t="s">
        <v>721</v>
      </c>
      <c r="J111" s="16" t="s">
        <v>11</v>
      </c>
      <c r="K111" s="45"/>
      <c r="L111" s="45"/>
      <c r="M111" s="18"/>
      <c r="N111" s="16" t="s">
        <v>34</v>
      </c>
      <c r="O111" s="57">
        <v>2000</v>
      </c>
      <c r="P111" s="37">
        <f>Q111/O111-1</f>
        <v>0</v>
      </c>
      <c r="Q111" s="57" cm="1">
        <f t="array" ref="Q111">INDEX('[1]ПРАЙС-ЛИСТ 26.08.2025'!$F$1:$F$399,MATCH(B111,'[1]ПРАЙС-ЛИСТ 26.08.2025'!$A$1:$A$399,0),)</f>
        <v>2000</v>
      </c>
      <c r="R111" s="9">
        <f t="shared" si="11"/>
        <v>2440</v>
      </c>
      <c r="S111" s="9">
        <f t="shared" si="12"/>
        <v>2391.1999999999998</v>
      </c>
      <c r="T111" s="9">
        <f t="shared" si="13"/>
        <v>1960</v>
      </c>
      <c r="U111" s="20"/>
    </row>
    <row r="112" spans="1:21" ht="59.4" outlineLevel="1">
      <c r="A112" s="20"/>
      <c r="B112" s="29" t="s">
        <v>695</v>
      </c>
      <c r="C112" s="16" t="s">
        <v>537</v>
      </c>
      <c r="D112" s="19" t="s">
        <v>200</v>
      </c>
      <c r="E112" s="16" t="s">
        <v>519</v>
      </c>
      <c r="F112" s="16">
        <v>34</v>
      </c>
      <c r="G112" s="18"/>
      <c r="H112" s="18"/>
      <c r="I112" s="16" t="s">
        <v>721</v>
      </c>
      <c r="J112" s="16" t="s">
        <v>11</v>
      </c>
      <c r="K112" s="45"/>
      <c r="L112" s="45"/>
      <c r="M112" s="18"/>
      <c r="N112" s="16" t="s">
        <v>34</v>
      </c>
      <c r="O112" s="57">
        <v>2900</v>
      </c>
      <c r="P112" s="37">
        <f>Q112/O112-1</f>
        <v>0</v>
      </c>
      <c r="Q112" s="57" cm="1">
        <f t="array" ref="Q112">INDEX('[1]ПРАЙС-ЛИСТ 26.08.2025'!$F$1:$F$399,MATCH(B112,'[1]ПРАЙС-ЛИСТ 26.08.2025'!$A$1:$A$399,0),)</f>
        <v>2900</v>
      </c>
      <c r="R112" s="9">
        <f t="shared" si="11"/>
        <v>3538</v>
      </c>
      <c r="S112" s="9">
        <f t="shared" si="12"/>
        <v>3467.24</v>
      </c>
      <c r="T112" s="9">
        <f t="shared" si="13"/>
        <v>2842</v>
      </c>
      <c r="U112" s="20"/>
    </row>
    <row r="113" spans="1:21" ht="59.4" outlineLevel="1">
      <c r="A113" s="20"/>
      <c r="B113" s="29" t="s">
        <v>342</v>
      </c>
      <c r="C113" s="16" t="s">
        <v>537</v>
      </c>
      <c r="D113" s="19" t="s">
        <v>198</v>
      </c>
      <c r="E113" s="16" t="s">
        <v>519</v>
      </c>
      <c r="F113" s="16">
        <v>65</v>
      </c>
      <c r="G113" s="18"/>
      <c r="H113" s="18"/>
      <c r="I113" s="16" t="s">
        <v>445</v>
      </c>
      <c r="J113" s="16" t="s">
        <v>11</v>
      </c>
      <c r="K113" s="45"/>
      <c r="L113" s="45"/>
      <c r="M113" s="18"/>
      <c r="N113" s="16" t="s">
        <v>34</v>
      </c>
      <c r="O113" s="57">
        <v>2630</v>
      </c>
      <c r="P113" s="37">
        <f>Q113/O113-1</f>
        <v>0</v>
      </c>
      <c r="Q113" s="57" cm="1">
        <f t="array" ref="Q113">INDEX('[1]ПРАЙС-ЛИСТ 26.08.2025'!$F$1:$F$399,MATCH(B113,'[1]ПРАЙС-ЛИСТ 26.08.2025'!$A$1:$A$399,0),)</f>
        <v>2630</v>
      </c>
      <c r="R113" s="9">
        <f t="shared" si="11"/>
        <v>3208.6</v>
      </c>
      <c r="S113" s="9">
        <f t="shared" si="12"/>
        <v>3144.43</v>
      </c>
      <c r="T113" s="9">
        <f t="shared" si="13"/>
        <v>2577.4</v>
      </c>
      <c r="U113" s="20"/>
    </row>
    <row r="114" spans="1:21" ht="57.6" outlineLevel="1">
      <c r="A114" s="20"/>
      <c r="B114" s="29" t="s">
        <v>702</v>
      </c>
      <c r="C114" s="16" t="s">
        <v>537</v>
      </c>
      <c r="D114" s="19" t="s">
        <v>994</v>
      </c>
      <c r="E114" s="16" t="s">
        <v>519</v>
      </c>
      <c r="F114" s="16">
        <v>65</v>
      </c>
      <c r="G114" s="18"/>
      <c r="H114" s="18"/>
      <c r="I114" s="16" t="s">
        <v>445</v>
      </c>
      <c r="J114" s="16" t="s">
        <v>340</v>
      </c>
      <c r="K114" s="45"/>
      <c r="L114" s="45"/>
      <c r="M114" s="18"/>
      <c r="N114" s="16" t="s">
        <v>34</v>
      </c>
      <c r="O114" s="57">
        <v>3950</v>
      </c>
      <c r="P114" s="37">
        <f>Q114/O114-1</f>
        <v>0</v>
      </c>
      <c r="Q114" s="57" cm="1">
        <f t="array" ref="Q114">INDEX('[1]ПРАЙС-ЛИСТ 26.08.2025'!$F$1:$F$399,MATCH(B114,'[1]ПРАЙС-ЛИСТ 26.08.2025'!$A$1:$A$399,0),)</f>
        <v>3950</v>
      </c>
      <c r="R114" s="9">
        <f t="shared" si="11"/>
        <v>4819</v>
      </c>
      <c r="S114" s="9">
        <f t="shared" si="12"/>
        <v>4722.62</v>
      </c>
      <c r="T114" s="9">
        <f t="shared" si="13"/>
        <v>3871</v>
      </c>
      <c r="U114" s="20"/>
    </row>
    <row r="115" spans="1:21" ht="59.4" outlineLevel="1">
      <c r="A115" s="20"/>
      <c r="B115" s="29" t="s">
        <v>811</v>
      </c>
      <c r="C115" s="16" t="s">
        <v>537</v>
      </c>
      <c r="D115" s="19" t="s">
        <v>829</v>
      </c>
      <c r="E115" s="16" t="s">
        <v>519</v>
      </c>
      <c r="F115" s="16">
        <v>105</v>
      </c>
      <c r="G115" s="18"/>
      <c r="H115" s="18"/>
      <c r="I115" s="16" t="s">
        <v>841</v>
      </c>
      <c r="J115" s="16" t="s">
        <v>11</v>
      </c>
      <c r="K115" s="45"/>
      <c r="L115" s="45"/>
      <c r="M115" s="18"/>
      <c r="N115" s="16" t="s">
        <v>34</v>
      </c>
      <c r="O115" s="57">
        <v>4240</v>
      </c>
      <c r="P115" s="37">
        <f t="shared" ref="P115:P121" si="20">Q115/O115-1</f>
        <v>0</v>
      </c>
      <c r="Q115" s="57" cm="1">
        <f t="array" ref="Q115">INDEX('[1]ПРАЙС-ЛИСТ 26.08.2025'!$F$1:$F$399,MATCH(B115,'[1]ПРАЙС-ЛИСТ 26.08.2025'!$A$1:$A$399,0),)</f>
        <v>4240</v>
      </c>
      <c r="R115" s="9">
        <f t="shared" si="11"/>
        <v>5172.8</v>
      </c>
      <c r="S115" s="9">
        <f t="shared" si="12"/>
        <v>5069.34</v>
      </c>
      <c r="T115" s="9">
        <f t="shared" si="13"/>
        <v>4155.2</v>
      </c>
      <c r="U115" s="20"/>
    </row>
    <row r="116" spans="1:21" ht="59.4" outlineLevel="1">
      <c r="A116" s="20"/>
      <c r="B116" s="29" t="s">
        <v>812</v>
      </c>
      <c r="C116" s="16" t="s">
        <v>537</v>
      </c>
      <c r="D116" s="19" t="s">
        <v>828</v>
      </c>
      <c r="E116" s="16" t="s">
        <v>519</v>
      </c>
      <c r="F116" s="16">
        <v>120</v>
      </c>
      <c r="G116" s="18"/>
      <c r="H116" s="18"/>
      <c r="I116" s="16" t="s">
        <v>841</v>
      </c>
      <c r="J116" s="16" t="s">
        <v>59</v>
      </c>
      <c r="K116" s="45"/>
      <c r="L116" s="45"/>
      <c r="M116" s="18"/>
      <c r="N116" s="16" t="s">
        <v>34</v>
      </c>
      <c r="O116" s="57">
        <v>4990</v>
      </c>
      <c r="P116" s="37">
        <f t="shared" si="20"/>
        <v>0</v>
      </c>
      <c r="Q116" s="57" cm="1">
        <f t="array" ref="Q116">INDEX('[1]ПРАЙС-ЛИСТ 26.08.2025'!$F$1:$F$399,MATCH(B116,'[1]ПРАЙС-ЛИСТ 26.08.2025'!$A$1:$A$399,0),)</f>
        <v>4990</v>
      </c>
      <c r="R116" s="9">
        <f t="shared" si="11"/>
        <v>6087.8</v>
      </c>
      <c r="S116" s="9">
        <f t="shared" si="12"/>
        <v>5966.04</v>
      </c>
      <c r="T116" s="9">
        <f t="shared" si="13"/>
        <v>4890.2</v>
      </c>
      <c r="U116" s="20"/>
    </row>
    <row r="117" spans="1:21" ht="59.4" outlineLevel="1">
      <c r="A117" s="20"/>
      <c r="B117" s="29" t="s">
        <v>813</v>
      </c>
      <c r="C117" s="16" t="s">
        <v>537</v>
      </c>
      <c r="D117" s="19" t="s">
        <v>830</v>
      </c>
      <c r="E117" s="16" t="s">
        <v>519</v>
      </c>
      <c r="F117" s="16">
        <v>120</v>
      </c>
      <c r="G117" s="18"/>
      <c r="H117" s="18"/>
      <c r="I117" s="16" t="s">
        <v>841</v>
      </c>
      <c r="J117" s="16" t="s">
        <v>63</v>
      </c>
      <c r="K117" s="45"/>
      <c r="L117" s="45"/>
      <c r="M117" s="18"/>
      <c r="N117" s="16" t="s">
        <v>34</v>
      </c>
      <c r="O117" s="57">
        <v>4990</v>
      </c>
      <c r="P117" s="37">
        <f t="shared" si="20"/>
        <v>0</v>
      </c>
      <c r="Q117" s="57" cm="1">
        <f t="array" ref="Q117">INDEX('[1]ПРАЙС-ЛИСТ 26.08.2025'!$F$1:$F$399,MATCH(B117,'[1]ПРАЙС-ЛИСТ 26.08.2025'!$A$1:$A$399,0),)</f>
        <v>4990</v>
      </c>
      <c r="R117" s="9">
        <f t="shared" si="11"/>
        <v>6087.8</v>
      </c>
      <c r="S117" s="9">
        <f t="shared" si="12"/>
        <v>5966.04</v>
      </c>
      <c r="T117" s="9">
        <f t="shared" si="13"/>
        <v>4890.2</v>
      </c>
      <c r="U117" s="20"/>
    </row>
    <row r="118" spans="1:21" ht="57.6" outlineLevel="1">
      <c r="A118" s="20"/>
      <c r="B118" s="29" t="s">
        <v>814</v>
      </c>
      <c r="C118" s="16" t="s">
        <v>537</v>
      </c>
      <c r="D118" s="19" t="s">
        <v>995</v>
      </c>
      <c r="E118" s="16" t="s">
        <v>519</v>
      </c>
      <c r="F118" s="16">
        <v>105</v>
      </c>
      <c r="G118" s="18"/>
      <c r="H118" s="18"/>
      <c r="I118" s="16" t="s">
        <v>841</v>
      </c>
      <c r="J118" s="16" t="s">
        <v>340</v>
      </c>
      <c r="K118" s="45"/>
      <c r="L118" s="45"/>
      <c r="M118" s="18"/>
      <c r="N118" s="16" t="s">
        <v>34</v>
      </c>
      <c r="O118" s="57">
        <v>5790</v>
      </c>
      <c r="P118" s="37">
        <f t="shared" si="20"/>
        <v>0</v>
      </c>
      <c r="Q118" s="57" cm="1">
        <f t="array" ref="Q118">INDEX('[1]ПРАЙС-ЛИСТ 26.08.2025'!$F$1:$F$399,MATCH(B118,'[1]ПРАЙС-ЛИСТ 26.08.2025'!$A$1:$A$399,0),)</f>
        <v>5790</v>
      </c>
      <c r="R118" s="9">
        <f t="shared" si="11"/>
        <v>7063.8</v>
      </c>
      <c r="S118" s="9">
        <f t="shared" si="12"/>
        <v>6922.52</v>
      </c>
      <c r="T118" s="9">
        <f t="shared" si="13"/>
        <v>5674.2</v>
      </c>
      <c r="U118" s="20"/>
    </row>
    <row r="119" spans="1:21" ht="59.4" outlineLevel="1">
      <c r="A119" s="20"/>
      <c r="B119" s="29" t="s">
        <v>815</v>
      </c>
      <c r="C119" s="16" t="s">
        <v>537</v>
      </c>
      <c r="D119" s="19" t="s">
        <v>830</v>
      </c>
      <c r="E119" s="16" t="s">
        <v>519</v>
      </c>
      <c r="F119" s="16">
        <v>120</v>
      </c>
      <c r="G119" s="18"/>
      <c r="H119" s="18"/>
      <c r="I119" s="16" t="s">
        <v>841</v>
      </c>
      <c r="J119" s="16" t="s">
        <v>65</v>
      </c>
      <c r="K119" s="45"/>
      <c r="L119" s="45"/>
      <c r="M119" s="18"/>
      <c r="N119" s="16" t="s">
        <v>34</v>
      </c>
      <c r="O119" s="57">
        <v>4990</v>
      </c>
      <c r="P119" s="37">
        <f t="shared" si="20"/>
        <v>0</v>
      </c>
      <c r="Q119" s="57" cm="1">
        <f t="array" ref="Q119">INDEX('[1]ПРАЙС-ЛИСТ 26.08.2025'!$F$1:$F$399,MATCH(B119,'[1]ПРАЙС-ЛИСТ 26.08.2025'!$A$1:$A$399,0),)</f>
        <v>4990</v>
      </c>
      <c r="R119" s="9">
        <f t="shared" si="11"/>
        <v>6087.8</v>
      </c>
      <c r="S119" s="9">
        <f t="shared" si="12"/>
        <v>5966.04</v>
      </c>
      <c r="T119" s="9">
        <f t="shared" si="13"/>
        <v>4890.2</v>
      </c>
      <c r="U119" s="20"/>
    </row>
    <row r="120" spans="1:21" ht="59.4" outlineLevel="1">
      <c r="A120" s="20"/>
      <c r="B120" s="29" t="s">
        <v>816</v>
      </c>
      <c r="C120" s="16" t="s">
        <v>537</v>
      </c>
      <c r="D120" s="19" t="s">
        <v>818</v>
      </c>
      <c r="E120" s="16" t="s">
        <v>519</v>
      </c>
      <c r="F120" s="16">
        <v>120</v>
      </c>
      <c r="G120" s="18"/>
      <c r="H120" s="18"/>
      <c r="I120" s="16" t="s">
        <v>841</v>
      </c>
      <c r="J120" s="16" t="s">
        <v>11</v>
      </c>
      <c r="K120" s="45"/>
      <c r="L120" s="45"/>
      <c r="M120" s="18"/>
      <c r="N120" s="16" t="s">
        <v>34</v>
      </c>
      <c r="O120" s="57">
        <v>5400</v>
      </c>
      <c r="P120" s="37">
        <f t="shared" si="20"/>
        <v>0</v>
      </c>
      <c r="Q120" s="57" cm="1">
        <f t="array" ref="Q120">INDEX('[1]ПРАЙС-ЛИСТ 26.08.2025'!$F$1:$F$399,MATCH(B120,'[1]ПРАЙС-ЛИСТ 26.08.2025'!$A$1:$A$399,0),)</f>
        <v>5400</v>
      </c>
      <c r="R120" s="9">
        <f t="shared" si="11"/>
        <v>6588</v>
      </c>
      <c r="S120" s="9">
        <f t="shared" si="12"/>
        <v>6456.24</v>
      </c>
      <c r="T120" s="9">
        <f t="shared" si="13"/>
        <v>5292</v>
      </c>
      <c r="U120" s="20"/>
    </row>
    <row r="121" spans="1:21" ht="59.4" outlineLevel="1">
      <c r="A121" s="20"/>
      <c r="B121" s="29" t="s">
        <v>817</v>
      </c>
      <c r="C121" s="16" t="s">
        <v>537</v>
      </c>
      <c r="D121" s="19" t="s">
        <v>835</v>
      </c>
      <c r="E121" s="16" t="s">
        <v>519</v>
      </c>
      <c r="F121" s="16">
        <v>155</v>
      </c>
      <c r="G121" s="18"/>
      <c r="H121" s="18"/>
      <c r="I121" s="16" t="s">
        <v>841</v>
      </c>
      <c r="J121" s="16" t="s">
        <v>63</v>
      </c>
      <c r="K121" s="45"/>
      <c r="L121" s="45"/>
      <c r="M121" s="18"/>
      <c r="N121" s="16" t="s">
        <v>34</v>
      </c>
      <c r="O121" s="57">
        <v>8000</v>
      </c>
      <c r="P121" s="37">
        <f t="shared" si="20"/>
        <v>0</v>
      </c>
      <c r="Q121" s="57" cm="1">
        <f t="array" ref="Q121">INDEX('[1]ПРАЙС-ЛИСТ 26.08.2025'!$F$1:$F$399,MATCH(B121,'[1]ПРАЙС-ЛИСТ 26.08.2025'!$A$1:$A$399,0),)</f>
        <v>8000</v>
      </c>
      <c r="R121" s="9">
        <f t="shared" si="11"/>
        <v>9760</v>
      </c>
      <c r="S121" s="9">
        <f t="shared" si="12"/>
        <v>9564.7999999999993</v>
      </c>
      <c r="T121" s="9">
        <f t="shared" si="13"/>
        <v>7840</v>
      </c>
      <c r="U121" s="20"/>
    </row>
    <row r="122" spans="1:21" ht="14.4" outlineLevel="1">
      <c r="A122" s="20"/>
      <c r="B122" s="29"/>
      <c r="C122" s="16"/>
      <c r="D122" s="19"/>
      <c r="E122" s="16"/>
      <c r="F122" s="16"/>
      <c r="G122" s="18"/>
      <c r="H122" s="18"/>
      <c r="I122" s="16"/>
      <c r="J122" s="16"/>
      <c r="K122" s="45"/>
      <c r="L122" s="45"/>
      <c r="M122" s="18"/>
      <c r="N122" s="16"/>
      <c r="O122" s="76"/>
      <c r="P122" s="18"/>
      <c r="Q122" s="76" t="e" cm="1">
        <f t="array" ref="Q122">INDEX('[1]ПРАЙС-ЛИСТ 26.08.2025'!$F$1:$F$399,MATCH(B122,'[1]ПРАЙС-ЛИСТ 26.08.2025'!$A$1:$A$399,0),)</f>
        <v>#N/A</v>
      </c>
      <c r="R122" s="18" t="e">
        <f t="shared" si="11"/>
        <v>#N/A</v>
      </c>
      <c r="S122" s="30" t="e">
        <f t="shared" si="12"/>
        <v>#N/A</v>
      </c>
      <c r="T122" s="18" t="e">
        <f t="shared" si="13"/>
        <v>#N/A</v>
      </c>
      <c r="U122" s="20"/>
    </row>
    <row r="123" spans="1:21" ht="57.6" outlineLevel="1">
      <c r="A123" s="20"/>
      <c r="B123" s="29" t="s">
        <v>398</v>
      </c>
      <c r="C123" s="16" t="s">
        <v>649</v>
      </c>
      <c r="D123" s="19" t="s">
        <v>446</v>
      </c>
      <c r="E123" s="16" t="s">
        <v>519</v>
      </c>
      <c r="F123" s="16">
        <v>16</v>
      </c>
      <c r="G123" s="18"/>
      <c r="H123" s="18"/>
      <c r="I123" s="16" t="s">
        <v>407</v>
      </c>
      <c r="J123" s="16" t="s">
        <v>11</v>
      </c>
      <c r="K123" s="45"/>
      <c r="L123" s="45"/>
      <c r="M123" s="18"/>
      <c r="N123" s="16" t="s">
        <v>34</v>
      </c>
      <c r="O123" s="57">
        <v>1910</v>
      </c>
      <c r="P123" s="37">
        <f>Q123/O123-1</f>
        <v>0</v>
      </c>
      <c r="Q123" s="57" cm="1">
        <f t="array" ref="Q123">INDEX('[1]ПРАЙС-ЛИСТ 26.08.2025'!$F$1:$F$399,MATCH(B123,'[1]ПРАЙС-ЛИСТ 26.08.2025'!$A$1:$A$399,0),)</f>
        <v>1910</v>
      </c>
      <c r="R123" s="9">
        <f t="shared" si="11"/>
        <v>2330.1999999999998</v>
      </c>
      <c r="S123" s="9">
        <f t="shared" si="12"/>
        <v>2283.6</v>
      </c>
      <c r="T123" s="9">
        <f t="shared" si="13"/>
        <v>1871.8</v>
      </c>
      <c r="U123" s="20"/>
    </row>
    <row r="124" spans="1:21" ht="57.6" outlineLevel="1">
      <c r="A124" s="20"/>
      <c r="B124" s="29" t="s">
        <v>399</v>
      </c>
      <c r="C124" s="16" t="s">
        <v>649</v>
      </c>
      <c r="D124" s="19" t="s">
        <v>436</v>
      </c>
      <c r="E124" s="16" t="s">
        <v>519</v>
      </c>
      <c r="F124" s="16">
        <v>34</v>
      </c>
      <c r="G124" s="18"/>
      <c r="H124" s="18"/>
      <c r="I124" s="16" t="s">
        <v>407</v>
      </c>
      <c r="J124" s="16" t="s">
        <v>11</v>
      </c>
      <c r="K124" s="45"/>
      <c r="L124" s="45"/>
      <c r="M124" s="18"/>
      <c r="N124" s="16" t="s">
        <v>34</v>
      </c>
      <c r="O124" s="57">
        <v>2750</v>
      </c>
      <c r="P124" s="37">
        <f t="shared" ref="P124:P126" si="21">Q124/O124-1</f>
        <v>0</v>
      </c>
      <c r="Q124" s="57" cm="1">
        <f t="array" ref="Q124">INDEX('[1]ПРАЙС-ЛИСТ 26.08.2025'!$F$1:$F$399,MATCH(B124,'[1]ПРАЙС-ЛИСТ 26.08.2025'!$A$1:$A$399,0),)</f>
        <v>2750</v>
      </c>
      <c r="R124" s="9">
        <f t="shared" si="11"/>
        <v>3355</v>
      </c>
      <c r="S124" s="9">
        <f t="shared" si="12"/>
        <v>3287.9</v>
      </c>
      <c r="T124" s="9">
        <f t="shared" si="13"/>
        <v>2695</v>
      </c>
      <c r="U124" s="20"/>
    </row>
    <row r="125" spans="1:21" ht="57.6" outlineLevel="1">
      <c r="A125" s="20"/>
      <c r="B125" s="29" t="s">
        <v>400</v>
      </c>
      <c r="C125" s="16" t="s">
        <v>649</v>
      </c>
      <c r="D125" s="19" t="s">
        <v>437</v>
      </c>
      <c r="E125" s="16" t="s">
        <v>519</v>
      </c>
      <c r="F125" s="16">
        <v>65</v>
      </c>
      <c r="G125" s="18"/>
      <c r="H125" s="18"/>
      <c r="I125" s="16" t="s">
        <v>408</v>
      </c>
      <c r="J125" s="16" t="s">
        <v>11</v>
      </c>
      <c r="K125" s="45"/>
      <c r="L125" s="45"/>
      <c r="M125" s="18"/>
      <c r="N125" s="16" t="s">
        <v>34</v>
      </c>
      <c r="O125" s="57">
        <v>2600</v>
      </c>
      <c r="P125" s="37">
        <f t="shared" si="21"/>
        <v>0</v>
      </c>
      <c r="Q125" s="57" cm="1">
        <f t="array" ref="Q125">INDEX('[1]ПРАЙС-ЛИСТ 26.08.2025'!$F$1:$F$399,MATCH(B125,'[1]ПРАЙС-ЛИСТ 26.08.2025'!$A$1:$A$399,0),)</f>
        <v>2600</v>
      </c>
      <c r="R125" s="9">
        <f t="shared" si="11"/>
        <v>3172</v>
      </c>
      <c r="S125" s="9">
        <f t="shared" si="12"/>
        <v>3108.56</v>
      </c>
      <c r="T125" s="9">
        <f t="shared" si="13"/>
        <v>2548</v>
      </c>
      <c r="U125" s="20"/>
    </row>
    <row r="126" spans="1:21" ht="57.6" outlineLevel="1">
      <c r="A126" s="20"/>
      <c r="B126" s="29" t="s">
        <v>510</v>
      </c>
      <c r="C126" s="16" t="s">
        <v>649</v>
      </c>
      <c r="D126" s="19" t="s">
        <v>511</v>
      </c>
      <c r="E126" s="16" t="s">
        <v>519</v>
      </c>
      <c r="F126" s="16">
        <v>65</v>
      </c>
      <c r="G126" s="18"/>
      <c r="H126" s="18"/>
      <c r="I126" s="16" t="s">
        <v>408</v>
      </c>
      <c r="J126" s="16" t="s">
        <v>340</v>
      </c>
      <c r="K126" s="45"/>
      <c r="L126" s="45"/>
      <c r="M126" s="18"/>
      <c r="N126" s="16" t="s">
        <v>34</v>
      </c>
      <c r="O126" s="57">
        <v>3590</v>
      </c>
      <c r="P126" s="37">
        <f t="shared" si="21"/>
        <v>0</v>
      </c>
      <c r="Q126" s="57" cm="1">
        <f t="array" ref="Q126">INDEX('[1]ПРАЙС-ЛИСТ 26.08.2025'!$F$1:$F$399,MATCH(B126,'[1]ПРАЙС-ЛИСТ 26.08.2025'!$A$1:$A$399,0),)</f>
        <v>3590</v>
      </c>
      <c r="R126" s="9">
        <f t="shared" si="11"/>
        <v>4379.8</v>
      </c>
      <c r="S126" s="9">
        <f t="shared" si="12"/>
        <v>4292.2</v>
      </c>
      <c r="T126" s="9">
        <f t="shared" si="13"/>
        <v>3518.2</v>
      </c>
      <c r="U126" s="20"/>
    </row>
    <row r="127" spans="1:21" ht="57.6" outlineLevel="1">
      <c r="A127" s="20"/>
      <c r="B127" s="29" t="s">
        <v>401</v>
      </c>
      <c r="C127" s="16" t="s">
        <v>649</v>
      </c>
      <c r="D127" s="19" t="s">
        <v>447</v>
      </c>
      <c r="E127" s="16" t="s">
        <v>519</v>
      </c>
      <c r="F127" s="16">
        <v>105</v>
      </c>
      <c r="G127" s="18"/>
      <c r="H127" s="18"/>
      <c r="I127" s="16" t="s">
        <v>409</v>
      </c>
      <c r="J127" s="16" t="s">
        <v>11</v>
      </c>
      <c r="K127" s="45"/>
      <c r="L127" s="45"/>
      <c r="M127" s="18"/>
      <c r="N127" s="16" t="s">
        <v>34</v>
      </c>
      <c r="O127" s="57">
        <v>4020</v>
      </c>
      <c r="P127" s="37">
        <f>Q127/O127-1</f>
        <v>0</v>
      </c>
      <c r="Q127" s="57" cm="1">
        <f t="array" ref="Q127">INDEX('[1]ПРАЙС-ЛИСТ 26.08.2025'!$F$1:$F$399,MATCH(B127,'[1]ПРАЙС-ЛИСТ 26.08.2025'!$A$1:$A$399,0),)</f>
        <v>4020</v>
      </c>
      <c r="R127" s="9">
        <f t="shared" si="11"/>
        <v>4904.3999999999996</v>
      </c>
      <c r="S127" s="9">
        <f t="shared" si="12"/>
        <v>4806.3100000000004</v>
      </c>
      <c r="T127" s="9">
        <f t="shared" si="13"/>
        <v>3939.6</v>
      </c>
      <c r="U127" s="20"/>
    </row>
    <row r="128" spans="1:21" ht="57.6" outlineLevel="1">
      <c r="A128" s="20"/>
      <c r="B128" s="29" t="s">
        <v>402</v>
      </c>
      <c r="C128" s="16" t="s">
        <v>649</v>
      </c>
      <c r="D128" s="19" t="s">
        <v>448</v>
      </c>
      <c r="E128" s="16" t="s">
        <v>519</v>
      </c>
      <c r="F128" s="16">
        <v>105</v>
      </c>
      <c r="G128" s="18"/>
      <c r="H128" s="18"/>
      <c r="I128" s="16" t="s">
        <v>409</v>
      </c>
      <c r="J128" s="16" t="s">
        <v>340</v>
      </c>
      <c r="K128" s="45"/>
      <c r="L128" s="45"/>
      <c r="M128" s="18"/>
      <c r="N128" s="16" t="s">
        <v>34</v>
      </c>
      <c r="O128" s="57">
        <v>5450</v>
      </c>
      <c r="P128" s="37">
        <f>Q128/O128-1</f>
        <v>0</v>
      </c>
      <c r="Q128" s="57" cm="1">
        <f t="array" ref="Q128">INDEX('[1]ПРАЙС-ЛИСТ 26.08.2025'!$F$1:$F$399,MATCH(B128,'[1]ПРАЙС-ЛИСТ 26.08.2025'!$A$1:$A$399,0),)</f>
        <v>5450</v>
      </c>
      <c r="R128" s="9">
        <f t="shared" si="11"/>
        <v>6649</v>
      </c>
      <c r="S128" s="9">
        <f t="shared" si="12"/>
        <v>6516.02</v>
      </c>
      <c r="T128" s="9">
        <f t="shared" si="13"/>
        <v>5341</v>
      </c>
      <c r="U128" s="20"/>
    </row>
    <row r="129" spans="1:21" ht="57.6" outlineLevel="1">
      <c r="A129" s="20"/>
      <c r="B129" s="29" t="s">
        <v>403</v>
      </c>
      <c r="C129" s="16" t="s">
        <v>649</v>
      </c>
      <c r="D129" s="19" t="s">
        <v>449</v>
      </c>
      <c r="E129" s="16" t="s">
        <v>519</v>
      </c>
      <c r="F129" s="16">
        <v>210</v>
      </c>
      <c r="G129" s="18"/>
      <c r="H129" s="18"/>
      <c r="I129" s="16" t="s">
        <v>410</v>
      </c>
      <c r="J129" s="16" t="s">
        <v>11</v>
      </c>
      <c r="K129" s="45"/>
      <c r="L129" s="45"/>
      <c r="M129" s="18"/>
      <c r="N129" s="16" t="s">
        <v>34</v>
      </c>
      <c r="O129" s="57">
        <v>5500</v>
      </c>
      <c r="P129" s="37">
        <f t="shared" ref="P129" si="22">Q129/O129-1</f>
        <v>0</v>
      </c>
      <c r="Q129" s="57" cm="1">
        <f t="array" ref="Q129">INDEX('[1]ПРАЙС-ЛИСТ 26.08.2025'!$F$1:$F$399,MATCH(B129,'[1]ПРАЙС-ЛИСТ 26.08.2025'!$A$1:$A$399,0),)</f>
        <v>5500</v>
      </c>
      <c r="R129" s="9">
        <f t="shared" si="11"/>
        <v>6710</v>
      </c>
      <c r="S129" s="9">
        <f t="shared" si="12"/>
        <v>6575.8</v>
      </c>
      <c r="T129" s="9">
        <f t="shared" si="13"/>
        <v>5390</v>
      </c>
      <c r="U129" s="20"/>
    </row>
    <row r="130" spans="1:21" ht="57.6" outlineLevel="1">
      <c r="A130" s="20"/>
      <c r="B130" s="29" t="s">
        <v>404</v>
      </c>
      <c r="C130" s="16" t="s">
        <v>649</v>
      </c>
      <c r="D130" s="19" t="s">
        <v>450</v>
      </c>
      <c r="E130" s="16" t="s">
        <v>519</v>
      </c>
      <c r="F130" s="16">
        <v>280</v>
      </c>
      <c r="G130" s="18"/>
      <c r="H130" s="18"/>
      <c r="I130" s="16" t="s">
        <v>411</v>
      </c>
      <c r="J130" s="16" t="s">
        <v>11</v>
      </c>
      <c r="K130" s="45"/>
      <c r="L130" s="45"/>
      <c r="M130" s="18"/>
      <c r="N130" s="16" t="s">
        <v>34</v>
      </c>
      <c r="O130" s="57">
        <v>7950</v>
      </c>
      <c r="P130" s="37">
        <f t="shared" ref="P130" si="23">Q130/O130-1</f>
        <v>0</v>
      </c>
      <c r="Q130" s="57" cm="1">
        <f t="array" ref="Q130">INDEX('[1]ПРАЙС-ЛИСТ 26.08.2025'!$F$1:$F$399,MATCH(B130,'[1]ПРАЙС-ЛИСТ 26.08.2025'!$A$1:$A$399,0),)</f>
        <v>7950</v>
      </c>
      <c r="R130" s="9">
        <f t="shared" si="11"/>
        <v>9699</v>
      </c>
      <c r="S130" s="9">
        <f t="shared" si="12"/>
        <v>9505.02</v>
      </c>
      <c r="T130" s="9">
        <f t="shared" si="13"/>
        <v>7791</v>
      </c>
      <c r="U130" s="20"/>
    </row>
    <row r="131" spans="1:21" ht="57.6" outlineLevel="1">
      <c r="A131" s="100" t="s">
        <v>1071</v>
      </c>
      <c r="B131" s="29" t="s">
        <v>985</v>
      </c>
      <c r="C131" s="16" t="s">
        <v>649</v>
      </c>
      <c r="D131" s="19" t="s">
        <v>992</v>
      </c>
      <c r="E131" s="16" t="s">
        <v>519</v>
      </c>
      <c r="F131" s="16">
        <v>258</v>
      </c>
      <c r="G131" s="18"/>
      <c r="H131" s="18"/>
      <c r="I131" s="16" t="s">
        <v>411</v>
      </c>
      <c r="J131" s="16" t="s">
        <v>340</v>
      </c>
      <c r="K131" s="45"/>
      <c r="L131" s="45"/>
      <c r="M131" s="18"/>
      <c r="N131" s="16" t="s">
        <v>34</v>
      </c>
      <c r="O131" s="57">
        <v>8050</v>
      </c>
      <c r="P131" s="37"/>
      <c r="Q131" s="57" cm="1">
        <f t="array" ref="Q131">INDEX('[1]ПРАЙС-ЛИСТ 26.08.2025'!$F$1:$F$399,MATCH(B131,'[1]ПРАЙС-ЛИСТ 26.08.2025'!$A$1:$A$399,0),)</f>
        <v>8050</v>
      </c>
      <c r="R131" s="9">
        <f t="shared" si="11"/>
        <v>9821</v>
      </c>
      <c r="S131" s="9">
        <f t="shared" si="12"/>
        <v>9624.58</v>
      </c>
      <c r="T131" s="9">
        <f t="shared" si="13"/>
        <v>7889</v>
      </c>
      <c r="U131" s="20"/>
    </row>
    <row r="132" spans="1:21" ht="57.6" outlineLevel="1">
      <c r="A132" s="20"/>
      <c r="B132" s="29" t="s">
        <v>405</v>
      </c>
      <c r="C132" s="16" t="s">
        <v>649</v>
      </c>
      <c r="D132" s="19" t="s">
        <v>451</v>
      </c>
      <c r="E132" s="16" t="s">
        <v>519</v>
      </c>
      <c r="F132" s="16">
        <v>500</v>
      </c>
      <c r="G132" s="18"/>
      <c r="H132" s="18"/>
      <c r="I132" s="16" t="s">
        <v>412</v>
      </c>
      <c r="J132" s="16" t="s">
        <v>11</v>
      </c>
      <c r="K132" s="45"/>
      <c r="L132" s="45"/>
      <c r="M132" s="18"/>
      <c r="N132" s="16" t="s">
        <v>34</v>
      </c>
      <c r="O132" s="57">
        <v>9900</v>
      </c>
      <c r="P132" s="37">
        <f t="shared" ref="P132" si="24">Q132/O132-1</f>
        <v>0</v>
      </c>
      <c r="Q132" s="57" cm="1">
        <f t="array" ref="Q132">INDEX('[1]ПРАЙС-ЛИСТ 26.08.2025'!$F$1:$F$399,MATCH(B132,'[1]ПРАЙС-ЛИСТ 26.08.2025'!$A$1:$A$399,0),)</f>
        <v>9900</v>
      </c>
      <c r="R132" s="9">
        <f t="shared" si="11"/>
        <v>12078</v>
      </c>
      <c r="S132" s="9">
        <f t="shared" si="12"/>
        <v>11836.44</v>
      </c>
      <c r="T132" s="9">
        <f t="shared" si="13"/>
        <v>9702</v>
      </c>
      <c r="U132" s="20"/>
    </row>
    <row r="133" spans="1:21" ht="57.6" outlineLevel="1">
      <c r="A133" s="100" t="s">
        <v>1071</v>
      </c>
      <c r="B133" s="29" t="s">
        <v>990</v>
      </c>
      <c r="C133" s="16" t="s">
        <v>649</v>
      </c>
      <c r="D133" s="19" t="s">
        <v>991</v>
      </c>
      <c r="E133" s="16" t="s">
        <v>519</v>
      </c>
      <c r="F133" s="16">
        <v>460</v>
      </c>
      <c r="G133" s="18"/>
      <c r="H133" s="18"/>
      <c r="I133" s="16" t="s">
        <v>412</v>
      </c>
      <c r="J133" s="16" t="s">
        <v>340</v>
      </c>
      <c r="K133" s="45"/>
      <c r="L133" s="45"/>
      <c r="M133" s="18"/>
      <c r="N133" s="16" t="s">
        <v>34</v>
      </c>
      <c r="O133" s="57">
        <v>10000</v>
      </c>
      <c r="P133" s="37"/>
      <c r="Q133" s="57" cm="1">
        <f t="array" ref="Q133">INDEX('[1]ПРАЙС-ЛИСТ 26.08.2025'!$F$1:$F$399,MATCH(B133,'[1]ПРАЙС-ЛИСТ 26.08.2025'!$A$1:$A$399,0),)</f>
        <v>10000</v>
      </c>
      <c r="R133" s="9">
        <f t="shared" si="11"/>
        <v>12200</v>
      </c>
      <c r="S133" s="9">
        <f t="shared" si="12"/>
        <v>11956</v>
      </c>
      <c r="T133" s="9">
        <f t="shared" si="13"/>
        <v>9800</v>
      </c>
      <c r="U133" s="20"/>
    </row>
    <row r="134" spans="1:21" ht="57.6" outlineLevel="1">
      <c r="A134" s="20"/>
      <c r="B134" s="29" t="s">
        <v>406</v>
      </c>
      <c r="C134" s="16" t="s">
        <v>649</v>
      </c>
      <c r="D134" s="19" t="s">
        <v>452</v>
      </c>
      <c r="E134" s="16" t="s">
        <v>519</v>
      </c>
      <c r="F134" s="16">
        <v>800</v>
      </c>
      <c r="G134" s="18"/>
      <c r="H134" s="18"/>
      <c r="I134" s="16" t="s">
        <v>413</v>
      </c>
      <c r="J134" s="16" t="s">
        <v>11</v>
      </c>
      <c r="K134" s="45"/>
      <c r="L134" s="45"/>
      <c r="M134" s="18"/>
      <c r="N134" s="16" t="s">
        <v>34</v>
      </c>
      <c r="O134" s="57">
        <v>15900</v>
      </c>
      <c r="P134" s="37">
        <f>Q134/O134-1</f>
        <v>0</v>
      </c>
      <c r="Q134" s="57" cm="1">
        <f t="array" ref="Q134">INDEX('[1]ПРАЙС-ЛИСТ 26.08.2025'!$F$1:$F$399,MATCH(B134,'[1]ПРАЙС-ЛИСТ 26.08.2025'!$A$1:$A$399,0),)</f>
        <v>15900</v>
      </c>
      <c r="R134" s="9">
        <f t="shared" si="11"/>
        <v>19398</v>
      </c>
      <c r="S134" s="9">
        <f t="shared" si="12"/>
        <v>19010.04</v>
      </c>
      <c r="T134" s="9">
        <f t="shared" si="13"/>
        <v>15582</v>
      </c>
      <c r="U134" s="20"/>
    </row>
    <row r="135" spans="1:21" ht="18">
      <c r="A135" s="20"/>
      <c r="B135" s="72" t="s">
        <v>672</v>
      </c>
      <c r="C135" s="63"/>
      <c r="D135" s="18"/>
      <c r="E135" s="18"/>
      <c r="F135" s="18"/>
      <c r="G135" s="18"/>
      <c r="H135" s="18"/>
      <c r="I135" s="16"/>
      <c r="J135" s="18"/>
      <c r="K135" s="45"/>
      <c r="L135" s="45"/>
      <c r="M135" s="18"/>
      <c r="N135" s="16"/>
      <c r="O135" s="18"/>
      <c r="P135" s="18"/>
      <c r="Q135" s="18"/>
      <c r="R135" s="18"/>
      <c r="S135" s="30"/>
      <c r="T135" s="18"/>
      <c r="U135" s="20"/>
    </row>
    <row r="136" spans="1:21" ht="59.4" outlineLevel="1">
      <c r="A136" s="20"/>
      <c r="B136" s="29" t="s">
        <v>696</v>
      </c>
      <c r="C136" s="16" t="s">
        <v>537</v>
      </c>
      <c r="D136" s="19" t="s">
        <v>697</v>
      </c>
      <c r="E136" s="16" t="s">
        <v>519</v>
      </c>
      <c r="F136" s="16">
        <v>39</v>
      </c>
      <c r="G136" s="18"/>
      <c r="H136" s="18"/>
      <c r="I136" s="16" t="s">
        <v>721</v>
      </c>
      <c r="J136" s="16" t="s">
        <v>59</v>
      </c>
      <c r="K136" s="45"/>
      <c r="L136" s="45"/>
      <c r="M136" s="18"/>
      <c r="N136" s="16" t="s">
        <v>34</v>
      </c>
      <c r="O136" s="57">
        <v>2850</v>
      </c>
      <c r="P136" s="37">
        <f t="shared" ref="P136:P137" si="25">Q136/O136-1</f>
        <v>0</v>
      </c>
      <c r="Q136" s="57" cm="1">
        <f t="array" ref="Q136">INDEX('[1]ПРАЙС-ЛИСТ 26.08.2025'!$F$1:$F$399,MATCH(B136,'[1]ПРАЙС-ЛИСТ 26.08.2025'!$A$1:$A$399,0),)</f>
        <v>2850</v>
      </c>
      <c r="R136" s="9">
        <f t="shared" si="11"/>
        <v>3477</v>
      </c>
      <c r="S136" s="9">
        <f t="shared" si="12"/>
        <v>3407.46</v>
      </c>
      <c r="T136" s="9">
        <f t="shared" si="13"/>
        <v>2793</v>
      </c>
      <c r="U136" s="20"/>
    </row>
    <row r="137" spans="1:21" ht="59.4" outlineLevel="1">
      <c r="A137" s="20"/>
      <c r="B137" s="29" t="s">
        <v>698</v>
      </c>
      <c r="C137" s="16" t="s">
        <v>537</v>
      </c>
      <c r="D137" s="19" t="s">
        <v>699</v>
      </c>
      <c r="E137" s="16" t="s">
        <v>519</v>
      </c>
      <c r="F137" s="16">
        <v>45</v>
      </c>
      <c r="G137" s="18"/>
      <c r="H137" s="18"/>
      <c r="I137" s="16" t="s">
        <v>721</v>
      </c>
      <c r="J137" s="16" t="s">
        <v>63</v>
      </c>
      <c r="K137" s="45"/>
      <c r="L137" s="45"/>
      <c r="M137" s="18"/>
      <c r="N137" s="16" t="s">
        <v>34</v>
      </c>
      <c r="O137" s="57">
        <v>2850</v>
      </c>
      <c r="P137" s="37">
        <f t="shared" si="25"/>
        <v>0</v>
      </c>
      <c r="Q137" s="57" cm="1">
        <f t="array" ref="Q137">INDEX('[1]ПРАЙС-ЛИСТ 26.08.2025'!$F$1:$F$399,MATCH(B137,'[1]ПРАЙС-ЛИСТ 26.08.2025'!$A$1:$A$399,0),)</f>
        <v>2850</v>
      </c>
      <c r="R137" s="9">
        <f t="shared" si="11"/>
        <v>3477</v>
      </c>
      <c r="S137" s="9">
        <f t="shared" si="12"/>
        <v>3407.46</v>
      </c>
      <c r="T137" s="9">
        <f t="shared" si="13"/>
        <v>2793</v>
      </c>
      <c r="U137" s="20"/>
    </row>
    <row r="138" spans="1:21" ht="59.4" outlineLevel="1">
      <c r="A138" s="20"/>
      <c r="B138" s="29" t="s">
        <v>700</v>
      </c>
      <c r="C138" s="16" t="s">
        <v>537</v>
      </c>
      <c r="D138" s="19" t="s">
        <v>701</v>
      </c>
      <c r="E138" s="16" t="s">
        <v>519</v>
      </c>
      <c r="F138" s="16">
        <v>52</v>
      </c>
      <c r="G138" s="18"/>
      <c r="H138" s="18"/>
      <c r="I138" s="16" t="s">
        <v>721</v>
      </c>
      <c r="J138" s="16" t="s">
        <v>65</v>
      </c>
      <c r="K138" s="45"/>
      <c r="L138" s="45"/>
      <c r="M138" s="18"/>
      <c r="N138" s="16" t="s">
        <v>34</v>
      </c>
      <c r="O138" s="57">
        <v>2850</v>
      </c>
      <c r="P138" s="37">
        <f t="shared" ref="P138" si="26">Q138/O138-1</f>
        <v>0</v>
      </c>
      <c r="Q138" s="57" cm="1">
        <f t="array" ref="Q138">INDEX('[1]ПРАЙС-ЛИСТ 26.08.2025'!$F$1:$F$399,MATCH(B138,'[1]ПРАЙС-ЛИСТ 26.08.2025'!$A$1:$A$399,0),)</f>
        <v>2850</v>
      </c>
      <c r="R138" s="9">
        <f t="shared" si="11"/>
        <v>3477</v>
      </c>
      <c r="S138" s="9">
        <f t="shared" si="12"/>
        <v>3407.46</v>
      </c>
      <c r="T138" s="9">
        <f t="shared" si="13"/>
        <v>2793</v>
      </c>
      <c r="U138" s="20"/>
    </row>
    <row r="139" spans="1:21" ht="59.4" outlineLevel="1">
      <c r="A139" s="20"/>
      <c r="B139" s="29" t="s">
        <v>343</v>
      </c>
      <c r="C139" s="16" t="s">
        <v>537</v>
      </c>
      <c r="D139" s="19" t="s">
        <v>230</v>
      </c>
      <c r="E139" s="16" t="s">
        <v>519</v>
      </c>
      <c r="F139" s="16" t="s">
        <v>183</v>
      </c>
      <c r="G139" s="18"/>
      <c r="H139" s="18"/>
      <c r="I139" s="16" t="s">
        <v>445</v>
      </c>
      <c r="J139" s="16" t="s">
        <v>59</v>
      </c>
      <c r="K139" s="45"/>
      <c r="L139" s="45"/>
      <c r="M139" s="18"/>
      <c r="N139" s="16" t="s">
        <v>34</v>
      </c>
      <c r="O139" s="57">
        <v>3690</v>
      </c>
      <c r="P139" s="37">
        <f t="shared" ref="P139:P152" si="27">Q139/O139-1</f>
        <v>0</v>
      </c>
      <c r="Q139" s="57" cm="1">
        <f t="array" ref="Q139">INDEX('[1]ПРАЙС-ЛИСТ 26.08.2025'!$F$1:$F$399,MATCH(B139,'[1]ПРАЙС-ЛИСТ 26.08.2025'!$A$1:$A$399,0),)</f>
        <v>3690</v>
      </c>
      <c r="R139" s="9">
        <f t="shared" si="11"/>
        <v>4501.8</v>
      </c>
      <c r="S139" s="9">
        <f t="shared" si="12"/>
        <v>4411.76</v>
      </c>
      <c r="T139" s="9">
        <f t="shared" si="13"/>
        <v>3616.2</v>
      </c>
      <c r="U139" s="20"/>
    </row>
    <row r="140" spans="1:21" ht="59.4" outlineLevel="1">
      <c r="A140" s="20"/>
      <c r="B140" s="29" t="s">
        <v>344</v>
      </c>
      <c r="C140" s="16" t="s">
        <v>537</v>
      </c>
      <c r="D140" s="19" t="s">
        <v>233</v>
      </c>
      <c r="E140" s="16" t="s">
        <v>519</v>
      </c>
      <c r="F140" s="16" t="s">
        <v>183</v>
      </c>
      <c r="G140" s="18"/>
      <c r="H140" s="18"/>
      <c r="I140" s="16" t="s">
        <v>445</v>
      </c>
      <c r="J140" s="16" t="s">
        <v>63</v>
      </c>
      <c r="K140" s="45"/>
      <c r="L140" s="45"/>
      <c r="M140" s="18"/>
      <c r="N140" s="16" t="s">
        <v>34</v>
      </c>
      <c r="O140" s="57">
        <v>3690</v>
      </c>
      <c r="P140" s="37">
        <f t="shared" si="27"/>
        <v>0</v>
      </c>
      <c r="Q140" s="57" cm="1">
        <f t="array" ref="Q140">INDEX('[1]ПРАЙС-ЛИСТ 26.08.2025'!$F$1:$F$399,MATCH(B140,'[1]ПРАЙС-ЛИСТ 26.08.2025'!$A$1:$A$399,0),)</f>
        <v>3690</v>
      </c>
      <c r="R140" s="9">
        <f t="shared" si="11"/>
        <v>4501.8</v>
      </c>
      <c r="S140" s="9">
        <f t="shared" si="12"/>
        <v>4411.76</v>
      </c>
      <c r="T140" s="9">
        <f t="shared" si="13"/>
        <v>3616.2</v>
      </c>
      <c r="U140" s="20"/>
    </row>
    <row r="141" spans="1:21" ht="59.4" outlineLevel="1">
      <c r="A141" s="20"/>
      <c r="B141" s="29" t="s">
        <v>345</v>
      </c>
      <c r="C141" s="16" t="s">
        <v>537</v>
      </c>
      <c r="D141" s="19" t="s">
        <v>234</v>
      </c>
      <c r="E141" s="16" t="s">
        <v>519</v>
      </c>
      <c r="F141" s="16" t="s">
        <v>183</v>
      </c>
      <c r="G141" s="18"/>
      <c r="H141" s="18"/>
      <c r="I141" s="16" t="s">
        <v>445</v>
      </c>
      <c r="J141" s="16" t="s">
        <v>65</v>
      </c>
      <c r="K141" s="45"/>
      <c r="L141" s="45"/>
      <c r="M141" s="18"/>
      <c r="N141" s="16" t="s">
        <v>34</v>
      </c>
      <c r="O141" s="57">
        <v>3690</v>
      </c>
      <c r="P141" s="37">
        <f t="shared" si="27"/>
        <v>0</v>
      </c>
      <c r="Q141" s="57" cm="1">
        <f t="array" ref="Q141">INDEX('[1]ПРАЙС-ЛИСТ 26.08.2025'!$F$1:$F$399,MATCH(B141,'[1]ПРАЙС-ЛИСТ 26.08.2025'!$A$1:$A$399,0),)</f>
        <v>3690</v>
      </c>
      <c r="R141" s="9">
        <f t="shared" si="11"/>
        <v>4501.8</v>
      </c>
      <c r="S141" s="9">
        <f t="shared" si="12"/>
        <v>4411.76</v>
      </c>
      <c r="T141" s="9">
        <f t="shared" si="13"/>
        <v>3616.2</v>
      </c>
      <c r="U141" s="20"/>
    </row>
    <row r="142" spans="1:21" ht="14.4" outlineLevel="1">
      <c r="A142" s="20"/>
      <c r="B142" s="29"/>
      <c r="C142" s="16"/>
      <c r="D142" s="19"/>
      <c r="E142" s="16"/>
      <c r="F142" s="16"/>
      <c r="G142" s="18"/>
      <c r="H142" s="18"/>
      <c r="I142" s="16"/>
      <c r="J142" s="16"/>
      <c r="K142" s="45"/>
      <c r="L142" s="45"/>
      <c r="M142" s="18"/>
      <c r="N142" s="16"/>
      <c r="O142" s="57"/>
      <c r="P142" s="37"/>
      <c r="Q142" s="57" t="e" cm="1">
        <f t="array" ref="Q142">INDEX('[1]ПРАЙС-ЛИСТ 26.08.2025'!$F$1:$F$399,MATCH(B142,'[1]ПРАЙС-ЛИСТ 26.08.2025'!$A$1:$A$399,0),)</f>
        <v>#N/A</v>
      </c>
      <c r="R142" s="18" t="e">
        <f t="shared" si="11"/>
        <v>#N/A</v>
      </c>
      <c r="S142" s="30" t="e">
        <f t="shared" si="12"/>
        <v>#N/A</v>
      </c>
      <c r="T142" s="18" t="e">
        <f t="shared" si="13"/>
        <v>#N/A</v>
      </c>
      <c r="U142" s="20"/>
    </row>
    <row r="143" spans="1:21" ht="57.6" outlineLevel="1">
      <c r="A143" s="20"/>
      <c r="B143" s="29" t="s">
        <v>512</v>
      </c>
      <c r="C143" s="16" t="s">
        <v>649</v>
      </c>
      <c r="D143" s="19" t="s">
        <v>453</v>
      </c>
      <c r="E143" s="16" t="s">
        <v>519</v>
      </c>
      <c r="F143" s="60">
        <v>32</v>
      </c>
      <c r="G143" s="18"/>
      <c r="H143" s="18"/>
      <c r="I143" s="60" t="s">
        <v>179</v>
      </c>
      <c r="J143" s="60" t="s">
        <v>59</v>
      </c>
      <c r="K143" s="45"/>
      <c r="L143" s="45"/>
      <c r="M143" s="18"/>
      <c r="N143" s="16" t="s">
        <v>34</v>
      </c>
      <c r="O143" s="57">
        <v>2720</v>
      </c>
      <c r="P143" s="37">
        <f>Q143/O143-1</f>
        <v>0</v>
      </c>
      <c r="Q143" s="57" cm="1">
        <f t="array" ref="Q143">INDEX('[1]ПРАЙС-ЛИСТ 26.08.2025'!$F$1:$F$399,MATCH(B143,'[1]ПРАЙС-ЛИСТ 26.08.2025'!$A$1:$A$399,0),)</f>
        <v>2720</v>
      </c>
      <c r="R143" s="9">
        <f t="shared" si="11"/>
        <v>3318.4</v>
      </c>
      <c r="S143" s="9">
        <f t="shared" si="12"/>
        <v>3252.03</v>
      </c>
      <c r="T143" s="9">
        <f t="shared" si="13"/>
        <v>2665.6</v>
      </c>
      <c r="U143" s="20"/>
    </row>
    <row r="144" spans="1:21" ht="57.6" outlineLevel="1">
      <c r="A144" s="20"/>
      <c r="B144" s="29" t="s">
        <v>513</v>
      </c>
      <c r="C144" s="16" t="s">
        <v>649</v>
      </c>
      <c r="D144" s="19" t="s">
        <v>515</v>
      </c>
      <c r="E144" s="16" t="s">
        <v>519</v>
      </c>
      <c r="F144" s="60">
        <v>32</v>
      </c>
      <c r="G144" s="18"/>
      <c r="H144" s="18"/>
      <c r="I144" s="60" t="s">
        <v>179</v>
      </c>
      <c r="J144" s="60" t="s">
        <v>63</v>
      </c>
      <c r="K144" s="45"/>
      <c r="L144" s="45"/>
      <c r="M144" s="18"/>
      <c r="N144" s="16" t="s">
        <v>34</v>
      </c>
      <c r="O144" s="57">
        <v>2800</v>
      </c>
      <c r="P144" s="37">
        <f>Q144/O144-1</f>
        <v>0</v>
      </c>
      <c r="Q144" s="57" cm="1">
        <f t="array" ref="Q144">INDEX('[1]ПРАЙС-ЛИСТ 26.08.2025'!$F$1:$F$399,MATCH(B144,'[1]ПРАЙС-ЛИСТ 26.08.2025'!$A$1:$A$399,0),)</f>
        <v>2800</v>
      </c>
      <c r="R144" s="9">
        <f t="shared" si="11"/>
        <v>3416</v>
      </c>
      <c r="S144" s="9">
        <f t="shared" si="12"/>
        <v>3347.68</v>
      </c>
      <c r="T144" s="9">
        <f t="shared" si="13"/>
        <v>2744</v>
      </c>
      <c r="U144" s="20"/>
    </row>
    <row r="145" spans="1:21" ht="57.6" outlineLevel="1">
      <c r="A145" s="20"/>
      <c r="B145" s="29" t="s">
        <v>514</v>
      </c>
      <c r="C145" s="16" t="s">
        <v>649</v>
      </c>
      <c r="D145" s="19" t="s">
        <v>516</v>
      </c>
      <c r="E145" s="16" t="s">
        <v>519</v>
      </c>
      <c r="F145" s="60">
        <v>32</v>
      </c>
      <c r="G145" s="18"/>
      <c r="H145" s="18"/>
      <c r="I145" s="60" t="s">
        <v>179</v>
      </c>
      <c r="J145" s="60" t="s">
        <v>65</v>
      </c>
      <c r="K145" s="45"/>
      <c r="L145" s="45"/>
      <c r="M145" s="18"/>
      <c r="N145" s="16" t="s">
        <v>34</v>
      </c>
      <c r="O145" s="57">
        <v>2800</v>
      </c>
      <c r="P145" s="37">
        <f t="shared" si="27"/>
        <v>0</v>
      </c>
      <c r="Q145" s="57" cm="1">
        <f t="array" ref="Q145">INDEX('[1]ПРАЙС-ЛИСТ 26.08.2025'!$F$1:$F$399,MATCH(B145,'[1]ПРАЙС-ЛИСТ 26.08.2025'!$A$1:$A$399,0),)</f>
        <v>2800</v>
      </c>
      <c r="R145" s="9">
        <f t="shared" ref="R145:R208" si="28">Q145*1.22</f>
        <v>3416</v>
      </c>
      <c r="S145" s="9">
        <f t="shared" ref="S145:S208" si="29">ROUND(R145*(1-$S$5),2)</f>
        <v>3347.68</v>
      </c>
      <c r="T145" s="9">
        <f t="shared" ref="T145:T208" si="30">ROUND(Q145*(1-$S$5),2)</f>
        <v>2744</v>
      </c>
      <c r="U145" s="20"/>
    </row>
    <row r="146" spans="1:21" ht="57.6" outlineLevel="1">
      <c r="A146" s="20"/>
      <c r="B146" s="29" t="s">
        <v>414</v>
      </c>
      <c r="C146" s="16" t="s">
        <v>649</v>
      </c>
      <c r="D146" s="19" t="s">
        <v>454</v>
      </c>
      <c r="E146" s="16" t="s">
        <v>519</v>
      </c>
      <c r="F146" s="60">
        <v>78</v>
      </c>
      <c r="G146" s="18"/>
      <c r="H146" s="18"/>
      <c r="I146" s="60" t="s">
        <v>180</v>
      </c>
      <c r="J146" s="60" t="s">
        <v>59</v>
      </c>
      <c r="K146" s="45"/>
      <c r="L146" s="45"/>
      <c r="M146" s="18"/>
      <c r="N146" s="16" t="s">
        <v>34</v>
      </c>
      <c r="O146" s="57">
        <v>3530</v>
      </c>
      <c r="P146" s="37">
        <f t="shared" si="27"/>
        <v>0</v>
      </c>
      <c r="Q146" s="57" cm="1">
        <f t="array" ref="Q146">INDEX('[1]ПРАЙС-ЛИСТ 26.08.2025'!$F$1:$F$399,MATCH(B146,'[1]ПРАЙС-ЛИСТ 26.08.2025'!$A$1:$A$399,0),)</f>
        <v>3530</v>
      </c>
      <c r="R146" s="9">
        <f t="shared" si="28"/>
        <v>4306.5999999999995</v>
      </c>
      <c r="S146" s="9">
        <f t="shared" si="29"/>
        <v>4220.47</v>
      </c>
      <c r="T146" s="9">
        <f t="shared" si="30"/>
        <v>3459.4</v>
      </c>
      <c r="U146" s="20"/>
    </row>
    <row r="147" spans="1:21" ht="57.6" outlineLevel="1">
      <c r="A147" s="20"/>
      <c r="B147" s="29" t="s">
        <v>415</v>
      </c>
      <c r="C147" s="16" t="s">
        <v>649</v>
      </c>
      <c r="D147" s="19" t="s">
        <v>455</v>
      </c>
      <c r="E147" s="16" t="s">
        <v>519</v>
      </c>
      <c r="F147" s="60">
        <v>78</v>
      </c>
      <c r="G147" s="18"/>
      <c r="H147" s="18"/>
      <c r="I147" s="60" t="s">
        <v>180</v>
      </c>
      <c r="J147" s="60" t="s">
        <v>63</v>
      </c>
      <c r="K147" s="45"/>
      <c r="L147" s="45"/>
      <c r="M147" s="18"/>
      <c r="N147" s="16" t="s">
        <v>34</v>
      </c>
      <c r="O147" s="57">
        <v>3530</v>
      </c>
      <c r="P147" s="37">
        <f t="shared" si="27"/>
        <v>0</v>
      </c>
      <c r="Q147" s="57" cm="1">
        <f t="array" ref="Q147">INDEX('[1]ПРАЙС-ЛИСТ 26.08.2025'!$F$1:$F$399,MATCH(B147,'[1]ПРАЙС-ЛИСТ 26.08.2025'!$A$1:$A$399,0),)</f>
        <v>3530</v>
      </c>
      <c r="R147" s="9">
        <f t="shared" si="28"/>
        <v>4306.5999999999995</v>
      </c>
      <c r="S147" s="9">
        <f t="shared" si="29"/>
        <v>4220.47</v>
      </c>
      <c r="T147" s="9">
        <f t="shared" si="30"/>
        <v>3459.4</v>
      </c>
      <c r="U147" s="20"/>
    </row>
    <row r="148" spans="1:21" ht="57.6" outlineLevel="1">
      <c r="A148" s="20"/>
      <c r="B148" s="29" t="s">
        <v>416</v>
      </c>
      <c r="C148" s="16" t="s">
        <v>649</v>
      </c>
      <c r="D148" s="19" t="s">
        <v>456</v>
      </c>
      <c r="E148" s="16" t="s">
        <v>519</v>
      </c>
      <c r="F148" s="60">
        <v>78</v>
      </c>
      <c r="G148" s="18"/>
      <c r="H148" s="18"/>
      <c r="I148" s="60" t="s">
        <v>180</v>
      </c>
      <c r="J148" s="60" t="s">
        <v>65</v>
      </c>
      <c r="K148" s="45"/>
      <c r="L148" s="45"/>
      <c r="M148" s="18"/>
      <c r="N148" s="16" t="s">
        <v>34</v>
      </c>
      <c r="O148" s="57">
        <v>3530</v>
      </c>
      <c r="P148" s="37">
        <f t="shared" si="27"/>
        <v>0</v>
      </c>
      <c r="Q148" s="57" cm="1">
        <f t="array" ref="Q148">INDEX('[1]ПРАЙС-ЛИСТ 26.08.2025'!$F$1:$F$399,MATCH(B148,'[1]ПРАЙС-ЛИСТ 26.08.2025'!$A$1:$A$399,0),)</f>
        <v>3530</v>
      </c>
      <c r="R148" s="9">
        <f t="shared" si="28"/>
        <v>4306.5999999999995</v>
      </c>
      <c r="S148" s="9">
        <f t="shared" si="29"/>
        <v>4220.47</v>
      </c>
      <c r="T148" s="9">
        <f t="shared" si="30"/>
        <v>3459.4</v>
      </c>
      <c r="U148" s="20"/>
    </row>
    <row r="149" spans="1:21" ht="57.6" outlineLevel="1">
      <c r="A149" s="20"/>
      <c r="B149" s="29" t="s">
        <v>417</v>
      </c>
      <c r="C149" s="16" t="s">
        <v>649</v>
      </c>
      <c r="D149" s="19" t="s">
        <v>457</v>
      </c>
      <c r="E149" s="16" t="s">
        <v>519</v>
      </c>
      <c r="F149" s="60">
        <v>120</v>
      </c>
      <c r="G149" s="18"/>
      <c r="H149" s="18"/>
      <c r="I149" s="60" t="s">
        <v>181</v>
      </c>
      <c r="J149" s="60" t="s">
        <v>59</v>
      </c>
      <c r="K149" s="45"/>
      <c r="L149" s="45"/>
      <c r="M149" s="18"/>
      <c r="N149" s="16" t="s">
        <v>34</v>
      </c>
      <c r="O149" s="57">
        <v>4770</v>
      </c>
      <c r="P149" s="37">
        <f t="shared" si="27"/>
        <v>0</v>
      </c>
      <c r="Q149" s="57" cm="1">
        <f t="array" ref="Q149">INDEX('[1]ПРАЙС-ЛИСТ 26.08.2025'!$F$1:$F$399,MATCH(B149,'[1]ПРАЙС-ЛИСТ 26.08.2025'!$A$1:$A$399,0),)</f>
        <v>4770</v>
      </c>
      <c r="R149" s="9">
        <f t="shared" si="28"/>
        <v>5819.4</v>
      </c>
      <c r="S149" s="9">
        <f t="shared" si="29"/>
        <v>5703.01</v>
      </c>
      <c r="T149" s="9">
        <f t="shared" si="30"/>
        <v>4674.6000000000004</v>
      </c>
      <c r="U149" s="20"/>
    </row>
    <row r="150" spans="1:21" ht="57.6" outlineLevel="1">
      <c r="A150" s="20"/>
      <c r="B150" s="29" t="s">
        <v>418</v>
      </c>
      <c r="C150" s="16" t="s">
        <v>649</v>
      </c>
      <c r="D150" s="19" t="s">
        <v>458</v>
      </c>
      <c r="E150" s="16" t="s">
        <v>519</v>
      </c>
      <c r="F150" s="60">
        <v>120</v>
      </c>
      <c r="G150" s="18"/>
      <c r="H150" s="18"/>
      <c r="I150" s="60" t="s">
        <v>181</v>
      </c>
      <c r="J150" s="60" t="s">
        <v>63</v>
      </c>
      <c r="K150" s="45"/>
      <c r="L150" s="45"/>
      <c r="M150" s="18"/>
      <c r="N150" s="16" t="s">
        <v>34</v>
      </c>
      <c r="O150" s="57">
        <v>4770</v>
      </c>
      <c r="P150" s="37">
        <f t="shared" si="27"/>
        <v>0</v>
      </c>
      <c r="Q150" s="57" cm="1">
        <f t="array" ref="Q150">INDEX('[1]ПРАЙС-ЛИСТ 26.08.2025'!$F$1:$F$399,MATCH(B150,'[1]ПРАЙС-ЛИСТ 26.08.2025'!$A$1:$A$399,0),)</f>
        <v>4770</v>
      </c>
      <c r="R150" s="9">
        <f t="shared" si="28"/>
        <v>5819.4</v>
      </c>
      <c r="S150" s="9">
        <f t="shared" si="29"/>
        <v>5703.01</v>
      </c>
      <c r="T150" s="9">
        <f t="shared" si="30"/>
        <v>4674.6000000000004</v>
      </c>
      <c r="U150" s="20"/>
    </row>
    <row r="151" spans="1:21" ht="57.6" outlineLevel="1">
      <c r="A151" s="20"/>
      <c r="B151" s="29" t="s">
        <v>419</v>
      </c>
      <c r="C151" s="16" t="s">
        <v>649</v>
      </c>
      <c r="D151" s="19" t="s">
        <v>459</v>
      </c>
      <c r="E151" s="16" t="s">
        <v>519</v>
      </c>
      <c r="F151" s="60">
        <v>120</v>
      </c>
      <c r="G151" s="18"/>
      <c r="H151" s="18"/>
      <c r="I151" s="60" t="s">
        <v>181</v>
      </c>
      <c r="J151" s="60" t="s">
        <v>65</v>
      </c>
      <c r="K151" s="45"/>
      <c r="L151" s="45"/>
      <c r="M151" s="18"/>
      <c r="N151" s="16" t="s">
        <v>34</v>
      </c>
      <c r="O151" s="57">
        <v>4770</v>
      </c>
      <c r="P151" s="37">
        <f t="shared" si="27"/>
        <v>0</v>
      </c>
      <c r="Q151" s="57" cm="1">
        <f t="array" ref="Q151">INDEX('[1]ПРАЙС-ЛИСТ 26.08.2025'!$F$1:$F$399,MATCH(B151,'[1]ПРАЙС-ЛИСТ 26.08.2025'!$A$1:$A$399,0),)</f>
        <v>4770</v>
      </c>
      <c r="R151" s="9">
        <f t="shared" si="28"/>
        <v>5819.4</v>
      </c>
      <c r="S151" s="9">
        <f t="shared" si="29"/>
        <v>5703.01</v>
      </c>
      <c r="T151" s="9">
        <f t="shared" si="30"/>
        <v>4674.6000000000004</v>
      </c>
      <c r="U151" s="20"/>
    </row>
    <row r="152" spans="1:21" ht="57.6" outlineLevel="1">
      <c r="A152" s="20"/>
      <c r="B152" s="29" t="s">
        <v>420</v>
      </c>
      <c r="C152" s="16" t="s">
        <v>649</v>
      </c>
      <c r="D152" s="19" t="s">
        <v>460</v>
      </c>
      <c r="E152" s="16" t="s">
        <v>519</v>
      </c>
      <c r="F152" s="60">
        <v>280</v>
      </c>
      <c r="G152" s="18"/>
      <c r="H152" s="18"/>
      <c r="I152" s="60" t="s">
        <v>182</v>
      </c>
      <c r="J152" s="60" t="s">
        <v>63</v>
      </c>
      <c r="K152" s="45"/>
      <c r="L152" s="45"/>
      <c r="M152" s="18"/>
      <c r="N152" s="16" t="s">
        <v>34</v>
      </c>
      <c r="O152" s="57">
        <v>8050</v>
      </c>
      <c r="P152" s="37">
        <f t="shared" si="27"/>
        <v>0</v>
      </c>
      <c r="Q152" s="57" cm="1">
        <f t="array" ref="Q152">INDEX('[1]ПРАЙС-ЛИСТ 26.08.2025'!$F$1:$F$399,MATCH(B152,'[1]ПРАЙС-ЛИСТ 26.08.2025'!$A$1:$A$399,0),)</f>
        <v>8050</v>
      </c>
      <c r="R152" s="9">
        <f t="shared" si="28"/>
        <v>9821</v>
      </c>
      <c r="S152" s="9">
        <f t="shared" si="29"/>
        <v>9624.58</v>
      </c>
      <c r="T152" s="9">
        <f t="shared" si="30"/>
        <v>7889</v>
      </c>
      <c r="U152" s="20"/>
    </row>
    <row r="153" spans="1:21" ht="18">
      <c r="A153" s="20"/>
      <c r="B153" s="72" t="s">
        <v>673</v>
      </c>
      <c r="C153" s="16"/>
      <c r="D153" s="18"/>
      <c r="E153" s="16"/>
      <c r="F153" s="16"/>
      <c r="G153" s="16"/>
      <c r="H153" s="16"/>
      <c r="I153" s="16"/>
      <c r="J153" s="18"/>
      <c r="K153" s="45"/>
      <c r="L153" s="45"/>
      <c r="M153" s="18"/>
      <c r="N153" s="16"/>
      <c r="O153" s="18"/>
      <c r="P153" s="18"/>
      <c r="Q153" s="18"/>
      <c r="R153" s="18"/>
      <c r="S153" s="30"/>
      <c r="T153" s="18"/>
      <c r="U153" s="20"/>
    </row>
    <row r="154" spans="1:21" ht="59.4" outlineLevel="1">
      <c r="A154" s="20"/>
      <c r="B154" s="29" t="s">
        <v>724</v>
      </c>
      <c r="C154" s="16" t="s">
        <v>537</v>
      </c>
      <c r="D154" s="19" t="s">
        <v>239</v>
      </c>
      <c r="E154" s="16" t="s">
        <v>519</v>
      </c>
      <c r="F154" s="16">
        <v>30</v>
      </c>
      <c r="G154" s="18"/>
      <c r="H154" s="18"/>
      <c r="I154" s="16" t="s">
        <v>721</v>
      </c>
      <c r="J154" s="16" t="s">
        <v>11</v>
      </c>
      <c r="K154" s="45"/>
      <c r="L154" s="45"/>
      <c r="M154" s="18"/>
      <c r="N154" s="16" t="s">
        <v>34</v>
      </c>
      <c r="O154" s="57">
        <v>3080</v>
      </c>
      <c r="P154" s="37">
        <f>Q154/O154-1</f>
        <v>0</v>
      </c>
      <c r="Q154" s="57" cm="1">
        <f t="array" ref="Q154">INDEX('[1]ПРАЙС-ЛИСТ 26.08.2025'!$F$1:$F$399,MATCH(B154,'[1]ПРАЙС-ЛИСТ 26.08.2025'!$A$1:$A$399,0),)</f>
        <v>3080</v>
      </c>
      <c r="R154" s="9">
        <f t="shared" si="28"/>
        <v>3757.6</v>
      </c>
      <c r="S154" s="9">
        <f t="shared" si="29"/>
        <v>3682.45</v>
      </c>
      <c r="T154" s="9">
        <f t="shared" si="30"/>
        <v>3018.4</v>
      </c>
      <c r="U154" s="20"/>
    </row>
    <row r="155" spans="1:21" ht="59.4" outlineLevel="1">
      <c r="A155" s="20"/>
      <c r="B155" s="29" t="s">
        <v>346</v>
      </c>
      <c r="C155" s="16" t="s">
        <v>537</v>
      </c>
      <c r="D155" s="19" t="s">
        <v>240</v>
      </c>
      <c r="E155" s="16" t="s">
        <v>519</v>
      </c>
      <c r="F155" s="16">
        <v>59</v>
      </c>
      <c r="G155" s="18"/>
      <c r="H155" s="18"/>
      <c r="I155" s="16" t="s">
        <v>445</v>
      </c>
      <c r="J155" s="16" t="s">
        <v>11</v>
      </c>
      <c r="K155" s="45"/>
      <c r="L155" s="45"/>
      <c r="M155" s="18"/>
      <c r="N155" s="16" t="s">
        <v>48</v>
      </c>
      <c r="O155" s="57">
        <v>3000</v>
      </c>
      <c r="P155" s="37">
        <f>Q155/O155-1</f>
        <v>0</v>
      </c>
      <c r="Q155" s="57" cm="1">
        <f t="array" ref="Q155">INDEX('[1]ПРАЙС-ЛИСТ 26.08.2025'!$F$1:$F$399,MATCH(B155,'[1]ПРАЙС-ЛИСТ 26.08.2025'!$A$1:$A$399,0),)</f>
        <v>3000</v>
      </c>
      <c r="R155" s="9">
        <f t="shared" si="28"/>
        <v>3660</v>
      </c>
      <c r="S155" s="9">
        <f t="shared" si="29"/>
        <v>3586.8</v>
      </c>
      <c r="T155" s="9">
        <f t="shared" si="30"/>
        <v>2940</v>
      </c>
      <c r="U155" s="20"/>
    </row>
    <row r="156" spans="1:21" ht="59.4" outlineLevel="1">
      <c r="A156" s="20"/>
      <c r="B156" s="29" t="s">
        <v>727</v>
      </c>
      <c r="C156" s="16" t="s">
        <v>537</v>
      </c>
      <c r="D156" s="19" t="s">
        <v>993</v>
      </c>
      <c r="E156" s="16" t="s">
        <v>519</v>
      </c>
      <c r="F156" s="16">
        <v>59</v>
      </c>
      <c r="G156" s="18"/>
      <c r="H156" s="18"/>
      <c r="I156" s="16" t="s">
        <v>445</v>
      </c>
      <c r="J156" s="16" t="s">
        <v>340</v>
      </c>
      <c r="K156" s="45"/>
      <c r="L156" s="45"/>
      <c r="M156" s="18"/>
      <c r="N156" s="16" t="s">
        <v>48</v>
      </c>
      <c r="O156" s="57">
        <v>4490</v>
      </c>
      <c r="P156" s="37">
        <f>Q156/O156-1</f>
        <v>0</v>
      </c>
      <c r="Q156" s="57" cm="1">
        <f t="array" ref="Q156">INDEX('[1]ПРАЙС-ЛИСТ 26.08.2025'!$F$1:$F$399,MATCH(B156,'[1]ПРАЙС-ЛИСТ 26.08.2025'!$A$1:$A$399,0),)</f>
        <v>4490</v>
      </c>
      <c r="R156" s="9">
        <f t="shared" si="28"/>
        <v>5477.8</v>
      </c>
      <c r="S156" s="9">
        <f t="shared" si="29"/>
        <v>5368.24</v>
      </c>
      <c r="T156" s="9">
        <f t="shared" si="30"/>
        <v>4400.2</v>
      </c>
      <c r="U156" s="20"/>
    </row>
    <row r="157" spans="1:21" ht="59.4" outlineLevel="1">
      <c r="A157" s="20"/>
      <c r="B157" s="29" t="s">
        <v>819</v>
      </c>
      <c r="C157" s="16" t="s">
        <v>537</v>
      </c>
      <c r="D157" s="19" t="s">
        <v>826</v>
      </c>
      <c r="E157" s="16" t="s">
        <v>519</v>
      </c>
      <c r="F157" s="16">
        <v>96</v>
      </c>
      <c r="G157" s="18"/>
      <c r="H157" s="18"/>
      <c r="I157" s="16" t="s">
        <v>841</v>
      </c>
      <c r="J157" s="16" t="s">
        <v>11</v>
      </c>
      <c r="K157" s="45"/>
      <c r="L157" s="45"/>
      <c r="M157" s="18"/>
      <c r="N157" s="16" t="s">
        <v>48</v>
      </c>
      <c r="O157" s="57">
        <v>4620</v>
      </c>
      <c r="P157" s="37"/>
      <c r="Q157" s="57" cm="1">
        <f t="array" ref="Q157">INDEX('[1]ПРАЙС-ЛИСТ 26.08.2025'!$F$1:$F$399,MATCH(B157,'[1]ПРАЙС-ЛИСТ 26.08.2025'!$A$1:$A$399,0),)</f>
        <v>4620</v>
      </c>
      <c r="R157" s="9">
        <f t="shared" si="28"/>
        <v>5636.4</v>
      </c>
      <c r="S157" s="9">
        <f t="shared" si="29"/>
        <v>5523.67</v>
      </c>
      <c r="T157" s="9">
        <f t="shared" si="30"/>
        <v>4527.6000000000004</v>
      </c>
      <c r="U157" s="20"/>
    </row>
    <row r="158" spans="1:21" ht="57.6" outlineLevel="1">
      <c r="A158" s="20"/>
      <c r="B158" s="29" t="s">
        <v>822</v>
      </c>
      <c r="C158" s="16" t="s">
        <v>537</v>
      </c>
      <c r="D158" s="19" t="s">
        <v>996</v>
      </c>
      <c r="E158" s="16" t="s">
        <v>519</v>
      </c>
      <c r="F158" s="16">
        <v>96</v>
      </c>
      <c r="G158" s="18"/>
      <c r="H158" s="18"/>
      <c r="I158" s="16" t="s">
        <v>841</v>
      </c>
      <c r="J158" s="16" t="s">
        <v>340</v>
      </c>
      <c r="K158" s="45"/>
      <c r="L158" s="45"/>
      <c r="M158" s="18"/>
      <c r="N158" s="16" t="s">
        <v>48</v>
      </c>
      <c r="O158" s="57">
        <v>6170</v>
      </c>
      <c r="P158" s="37"/>
      <c r="Q158" s="57" cm="1">
        <f t="array" ref="Q158">INDEX('[1]ПРАЙС-ЛИСТ 26.08.2025'!$F$1:$F$399,MATCH(B158,'[1]ПРАЙС-ЛИСТ 26.08.2025'!$A$1:$A$399,0),)</f>
        <v>6170</v>
      </c>
      <c r="R158" s="9">
        <f t="shared" si="28"/>
        <v>7527.4</v>
      </c>
      <c r="S158" s="9">
        <f t="shared" si="29"/>
        <v>7376.85</v>
      </c>
      <c r="T158" s="9">
        <f t="shared" si="30"/>
        <v>6046.6</v>
      </c>
      <c r="U158" s="20"/>
    </row>
    <row r="159" spans="1:21" ht="59.4" outlineLevel="1">
      <c r="A159" s="20"/>
      <c r="B159" s="29" t="s">
        <v>824</v>
      </c>
      <c r="C159" s="16" t="s">
        <v>537</v>
      </c>
      <c r="D159" s="19" t="s">
        <v>827</v>
      </c>
      <c r="E159" s="16" t="s">
        <v>519</v>
      </c>
      <c r="F159" s="16">
        <v>111</v>
      </c>
      <c r="G159" s="18"/>
      <c r="H159" s="18"/>
      <c r="I159" s="16" t="s">
        <v>841</v>
      </c>
      <c r="J159" s="16" t="s">
        <v>11</v>
      </c>
      <c r="K159" s="45"/>
      <c r="L159" s="45"/>
      <c r="M159" s="18"/>
      <c r="N159" s="16" t="s">
        <v>48</v>
      </c>
      <c r="O159" s="57">
        <v>5830</v>
      </c>
      <c r="P159" s="37"/>
      <c r="Q159" s="57" cm="1">
        <f t="array" ref="Q159">INDEX('[1]ПРАЙС-ЛИСТ 26.08.2025'!$F$1:$F$399,MATCH(B159,'[1]ПРАЙС-ЛИСТ 26.08.2025'!$A$1:$A$399,0),)</f>
        <v>5830</v>
      </c>
      <c r="R159" s="9">
        <f t="shared" si="28"/>
        <v>7112.5999999999995</v>
      </c>
      <c r="S159" s="9">
        <f t="shared" si="29"/>
        <v>6970.35</v>
      </c>
      <c r="T159" s="9">
        <f t="shared" si="30"/>
        <v>5713.4</v>
      </c>
      <c r="U159" s="20"/>
    </row>
    <row r="160" spans="1:21" ht="14.4" outlineLevel="1">
      <c r="A160" s="20"/>
      <c r="B160" s="29"/>
      <c r="C160" s="16"/>
      <c r="D160" s="19"/>
      <c r="E160" s="16"/>
      <c r="F160" s="16"/>
      <c r="G160" s="18"/>
      <c r="H160" s="18"/>
      <c r="I160" s="16"/>
      <c r="J160" s="18"/>
      <c r="K160" s="45"/>
      <c r="L160" s="45"/>
      <c r="M160" s="18"/>
      <c r="N160" s="16"/>
      <c r="O160" s="37"/>
      <c r="P160" s="37"/>
      <c r="Q160" s="37" t="e" cm="1">
        <f t="array" ref="Q160">INDEX('[1]ПРАЙС-ЛИСТ 26.08.2025'!$F$1:$F$399,MATCH(B160,'[1]ПРАЙС-ЛИСТ 26.08.2025'!$A$1:$A$399,0),)</f>
        <v>#N/A</v>
      </c>
      <c r="R160" s="18" t="e">
        <f t="shared" si="28"/>
        <v>#N/A</v>
      </c>
      <c r="S160" s="30" t="e">
        <f t="shared" si="29"/>
        <v>#N/A</v>
      </c>
      <c r="T160" s="18" t="e">
        <f t="shared" si="30"/>
        <v>#N/A</v>
      </c>
      <c r="U160" s="20"/>
    </row>
    <row r="161" spans="1:21" ht="57.6" outlineLevel="1">
      <c r="A161" s="20"/>
      <c r="B161" s="29" t="s">
        <v>428</v>
      </c>
      <c r="C161" s="16" t="s">
        <v>649</v>
      </c>
      <c r="D161" s="19" t="s">
        <v>704</v>
      </c>
      <c r="E161" s="16" t="s">
        <v>519</v>
      </c>
      <c r="F161" s="16">
        <v>34</v>
      </c>
      <c r="G161" s="18"/>
      <c r="H161" s="18"/>
      <c r="I161" s="16" t="s">
        <v>407</v>
      </c>
      <c r="J161" s="16" t="s">
        <v>11</v>
      </c>
      <c r="K161" s="45"/>
      <c r="L161" s="45"/>
      <c r="M161" s="18"/>
      <c r="N161" s="16" t="s">
        <v>48</v>
      </c>
      <c r="O161" s="57">
        <v>2920</v>
      </c>
      <c r="P161" s="37">
        <f t="shared" ref="P161:P166" si="31">Q161/O161-1</f>
        <v>0</v>
      </c>
      <c r="Q161" s="57" cm="1">
        <f t="array" ref="Q161">INDEX('[1]ПРАЙС-ЛИСТ 26.08.2025'!$F$1:$F$399,MATCH(B161,'[1]ПРАЙС-ЛИСТ 26.08.2025'!$A$1:$A$399,0),)</f>
        <v>2920</v>
      </c>
      <c r="R161" s="9">
        <f t="shared" si="28"/>
        <v>3562.4</v>
      </c>
      <c r="S161" s="9">
        <f t="shared" si="29"/>
        <v>3491.15</v>
      </c>
      <c r="T161" s="9">
        <f t="shared" si="30"/>
        <v>2861.6</v>
      </c>
      <c r="U161" s="20"/>
    </row>
    <row r="162" spans="1:21" ht="57.6" outlineLevel="1">
      <c r="A162" s="20"/>
      <c r="B162" s="29" t="s">
        <v>429</v>
      </c>
      <c r="C162" s="16" t="s">
        <v>649</v>
      </c>
      <c r="D162" s="19" t="s">
        <v>705</v>
      </c>
      <c r="E162" s="16" t="s">
        <v>519</v>
      </c>
      <c r="F162" s="16">
        <v>65</v>
      </c>
      <c r="G162" s="18"/>
      <c r="H162" s="18"/>
      <c r="I162" s="16" t="s">
        <v>408</v>
      </c>
      <c r="J162" s="16" t="s">
        <v>11</v>
      </c>
      <c r="K162" s="45"/>
      <c r="L162" s="45"/>
      <c r="M162" s="18"/>
      <c r="N162" s="16" t="s">
        <v>48</v>
      </c>
      <c r="O162" s="57">
        <v>2870</v>
      </c>
      <c r="P162" s="37">
        <f t="shared" si="31"/>
        <v>0</v>
      </c>
      <c r="Q162" s="57" cm="1">
        <f t="array" ref="Q162">INDEX('[1]ПРАЙС-ЛИСТ 26.08.2025'!$F$1:$F$399,MATCH(B162,'[1]ПРАЙС-ЛИСТ 26.08.2025'!$A$1:$A$399,0),)</f>
        <v>2870</v>
      </c>
      <c r="R162" s="9">
        <f t="shared" si="28"/>
        <v>3501.4</v>
      </c>
      <c r="S162" s="9">
        <f t="shared" si="29"/>
        <v>3431.37</v>
      </c>
      <c r="T162" s="9">
        <f t="shared" si="30"/>
        <v>2812.6</v>
      </c>
      <c r="U162" s="20"/>
    </row>
    <row r="163" spans="1:21" ht="57.6" outlineLevel="1">
      <c r="A163" s="20"/>
      <c r="B163" s="29" t="s">
        <v>430</v>
      </c>
      <c r="C163" s="16" t="s">
        <v>649</v>
      </c>
      <c r="D163" s="19" t="s">
        <v>706</v>
      </c>
      <c r="E163" s="16" t="s">
        <v>519</v>
      </c>
      <c r="F163" s="16">
        <v>65</v>
      </c>
      <c r="G163" s="18"/>
      <c r="H163" s="18"/>
      <c r="I163" s="16" t="s">
        <v>408</v>
      </c>
      <c r="J163" s="16" t="s">
        <v>340</v>
      </c>
      <c r="K163" s="45"/>
      <c r="L163" s="45"/>
      <c r="M163" s="18"/>
      <c r="N163" s="16" t="s">
        <v>48</v>
      </c>
      <c r="O163" s="57">
        <v>4040</v>
      </c>
      <c r="P163" s="37">
        <f t="shared" si="31"/>
        <v>0</v>
      </c>
      <c r="Q163" s="57" cm="1">
        <f t="array" ref="Q163">INDEX('[1]ПРАЙС-ЛИСТ 26.08.2025'!$F$1:$F$399,MATCH(B163,'[1]ПРАЙС-ЛИСТ 26.08.2025'!$A$1:$A$399,0),)</f>
        <v>4040</v>
      </c>
      <c r="R163" s="9">
        <f t="shared" si="28"/>
        <v>4928.8</v>
      </c>
      <c r="S163" s="9">
        <f t="shared" si="29"/>
        <v>4830.22</v>
      </c>
      <c r="T163" s="9">
        <f t="shared" si="30"/>
        <v>3959.2</v>
      </c>
      <c r="U163" s="20"/>
    </row>
    <row r="164" spans="1:21" ht="57.6" outlineLevel="1">
      <c r="A164" s="20"/>
      <c r="B164" s="29" t="s">
        <v>431</v>
      </c>
      <c r="C164" s="16" t="s">
        <v>649</v>
      </c>
      <c r="D164" s="19" t="s">
        <v>707</v>
      </c>
      <c r="E164" s="16" t="s">
        <v>519</v>
      </c>
      <c r="F164" s="16">
        <v>105</v>
      </c>
      <c r="G164" s="18"/>
      <c r="H164" s="18"/>
      <c r="I164" s="16" t="s">
        <v>409</v>
      </c>
      <c r="J164" s="16" t="s">
        <v>11</v>
      </c>
      <c r="K164" s="45"/>
      <c r="L164" s="45"/>
      <c r="M164" s="18"/>
      <c r="N164" s="16" t="s">
        <v>48</v>
      </c>
      <c r="O164" s="57">
        <v>4270</v>
      </c>
      <c r="P164" s="37">
        <f t="shared" si="31"/>
        <v>0</v>
      </c>
      <c r="Q164" s="57" cm="1">
        <f t="array" ref="Q164">INDEX('[1]ПРАЙС-ЛИСТ 26.08.2025'!$F$1:$F$399,MATCH(B164,'[1]ПРАЙС-ЛИСТ 26.08.2025'!$A$1:$A$399,0),)</f>
        <v>4270</v>
      </c>
      <c r="R164" s="9">
        <f t="shared" si="28"/>
        <v>5209.3999999999996</v>
      </c>
      <c r="S164" s="9">
        <f t="shared" si="29"/>
        <v>5105.21</v>
      </c>
      <c r="T164" s="9">
        <f t="shared" si="30"/>
        <v>4184.6000000000004</v>
      </c>
      <c r="U164" s="20"/>
    </row>
    <row r="165" spans="1:21" ht="57.6" outlineLevel="1">
      <c r="A165" s="20"/>
      <c r="B165" s="29" t="s">
        <v>517</v>
      </c>
      <c r="C165" s="16" t="s">
        <v>649</v>
      </c>
      <c r="D165" s="19" t="s">
        <v>708</v>
      </c>
      <c r="E165" s="16" t="s">
        <v>519</v>
      </c>
      <c r="F165" s="16">
        <v>105</v>
      </c>
      <c r="G165" s="18"/>
      <c r="H165" s="18"/>
      <c r="I165" s="16" t="s">
        <v>409</v>
      </c>
      <c r="J165" s="16" t="s">
        <v>340</v>
      </c>
      <c r="K165" s="45"/>
      <c r="L165" s="45"/>
      <c r="M165" s="18"/>
      <c r="N165" s="16" t="s">
        <v>48</v>
      </c>
      <c r="O165" s="57">
        <v>5800</v>
      </c>
      <c r="P165" s="37">
        <f t="shared" si="31"/>
        <v>0</v>
      </c>
      <c r="Q165" s="57" cm="1">
        <f t="array" ref="Q165">INDEX('[1]ПРАЙС-ЛИСТ 26.08.2025'!$F$1:$F$399,MATCH(B165,'[1]ПРАЙС-ЛИСТ 26.08.2025'!$A$1:$A$399,0),)</f>
        <v>5800</v>
      </c>
      <c r="R165" s="9">
        <f t="shared" si="28"/>
        <v>7076</v>
      </c>
      <c r="S165" s="9">
        <f t="shared" si="29"/>
        <v>6934.48</v>
      </c>
      <c r="T165" s="9">
        <f t="shared" si="30"/>
        <v>5684</v>
      </c>
      <c r="U165" s="20"/>
    </row>
    <row r="166" spans="1:21" ht="57.6" outlineLevel="1">
      <c r="A166" s="20"/>
      <c r="B166" s="29" t="s">
        <v>432</v>
      </c>
      <c r="C166" s="16" t="s">
        <v>649</v>
      </c>
      <c r="D166" s="19" t="s">
        <v>709</v>
      </c>
      <c r="E166" s="16" t="s">
        <v>519</v>
      </c>
      <c r="F166" s="16">
        <v>210</v>
      </c>
      <c r="G166" s="18"/>
      <c r="H166" s="18"/>
      <c r="I166" s="16" t="s">
        <v>410</v>
      </c>
      <c r="J166" s="16" t="s">
        <v>11</v>
      </c>
      <c r="K166" s="45"/>
      <c r="L166" s="45"/>
      <c r="M166" s="18"/>
      <c r="N166" s="16" t="s">
        <v>48</v>
      </c>
      <c r="O166" s="57">
        <v>5650</v>
      </c>
      <c r="P166" s="37">
        <f t="shared" si="31"/>
        <v>0</v>
      </c>
      <c r="Q166" s="57" cm="1">
        <f t="array" ref="Q166">INDEX('[1]ПРАЙС-ЛИСТ 26.08.2025'!$F$1:$F$399,MATCH(B166,'[1]ПРАЙС-ЛИСТ 26.08.2025'!$A$1:$A$399,0),)</f>
        <v>5650</v>
      </c>
      <c r="R166" s="9">
        <f t="shared" si="28"/>
        <v>6893</v>
      </c>
      <c r="S166" s="9">
        <f t="shared" si="29"/>
        <v>6755.14</v>
      </c>
      <c r="T166" s="9">
        <f t="shared" si="30"/>
        <v>5537</v>
      </c>
      <c r="U166" s="20"/>
    </row>
    <row r="167" spans="1:21" ht="57.6" outlineLevel="1">
      <c r="A167" s="100" t="s">
        <v>1071</v>
      </c>
      <c r="B167" s="29" t="s">
        <v>986</v>
      </c>
      <c r="C167" s="16" t="s">
        <v>649</v>
      </c>
      <c r="D167" s="19" t="s">
        <v>987</v>
      </c>
      <c r="E167" s="16" t="s">
        <v>519</v>
      </c>
      <c r="F167" s="16">
        <v>235</v>
      </c>
      <c r="G167" s="18"/>
      <c r="H167" s="18"/>
      <c r="I167" s="16" t="s">
        <v>411</v>
      </c>
      <c r="J167" s="16" t="s">
        <v>340</v>
      </c>
      <c r="K167" s="45"/>
      <c r="L167" s="45"/>
      <c r="M167" s="18"/>
      <c r="N167" s="16" t="s">
        <v>34</v>
      </c>
      <c r="O167" s="57">
        <v>8200</v>
      </c>
      <c r="P167" s="37"/>
      <c r="Q167" s="57" cm="1">
        <f t="array" ref="Q167">INDEX('[1]ПРАЙС-ЛИСТ 26.08.2025'!$F$1:$F$399,MATCH(B167,'[1]ПРАЙС-ЛИСТ 26.08.2025'!$A$1:$A$399,0),)</f>
        <v>8200</v>
      </c>
      <c r="R167" s="9">
        <f t="shared" si="28"/>
        <v>10004</v>
      </c>
      <c r="S167" s="9">
        <f t="shared" si="29"/>
        <v>9803.92</v>
      </c>
      <c r="T167" s="9">
        <f t="shared" si="30"/>
        <v>8036</v>
      </c>
      <c r="U167" s="20"/>
    </row>
    <row r="168" spans="1:21" ht="57.6" outlineLevel="1">
      <c r="A168" s="20"/>
      <c r="B168" s="29" t="s">
        <v>433</v>
      </c>
      <c r="C168" s="16" t="s">
        <v>649</v>
      </c>
      <c r="D168" s="19" t="s">
        <v>710</v>
      </c>
      <c r="E168" s="16" t="s">
        <v>519</v>
      </c>
      <c r="F168" s="16">
        <v>280</v>
      </c>
      <c r="G168" s="18"/>
      <c r="H168" s="18"/>
      <c r="I168" s="16" t="s">
        <v>411</v>
      </c>
      <c r="J168" s="16" t="s">
        <v>11</v>
      </c>
      <c r="K168" s="45"/>
      <c r="L168" s="45"/>
      <c r="M168" s="18"/>
      <c r="N168" s="16" t="s">
        <v>48</v>
      </c>
      <c r="O168" s="57">
        <v>8100</v>
      </c>
      <c r="P168" s="37">
        <f t="shared" ref="P168:P171" si="32">Q168/O168-1</f>
        <v>0</v>
      </c>
      <c r="Q168" s="57" cm="1">
        <f t="array" ref="Q168">INDEX('[1]ПРАЙС-ЛИСТ 26.08.2025'!$F$1:$F$399,MATCH(B168,'[1]ПРАЙС-ЛИСТ 26.08.2025'!$A$1:$A$399,0),)</f>
        <v>8100</v>
      </c>
      <c r="R168" s="9">
        <f t="shared" si="28"/>
        <v>9882</v>
      </c>
      <c r="S168" s="9">
        <f t="shared" si="29"/>
        <v>9684.36</v>
      </c>
      <c r="T168" s="9">
        <f t="shared" si="30"/>
        <v>7938</v>
      </c>
      <c r="U168" s="20"/>
    </row>
    <row r="169" spans="1:21" ht="57.6" outlineLevel="1">
      <c r="A169" s="20"/>
      <c r="B169" s="29" t="s">
        <v>434</v>
      </c>
      <c r="C169" s="16" t="s">
        <v>649</v>
      </c>
      <c r="D169" s="19" t="s">
        <v>711</v>
      </c>
      <c r="E169" s="16" t="s">
        <v>519</v>
      </c>
      <c r="F169" s="16">
        <v>500</v>
      </c>
      <c r="G169" s="18"/>
      <c r="H169" s="18"/>
      <c r="I169" s="16" t="s">
        <v>412</v>
      </c>
      <c r="J169" s="16" t="s">
        <v>11</v>
      </c>
      <c r="K169" s="45"/>
      <c r="L169" s="45"/>
      <c r="M169" s="18"/>
      <c r="N169" s="16" t="s">
        <v>48</v>
      </c>
      <c r="O169" s="57">
        <v>10400</v>
      </c>
      <c r="P169" s="37">
        <f t="shared" ref="P169" si="33">Q169/O169-1</f>
        <v>0</v>
      </c>
      <c r="Q169" s="57" cm="1">
        <f t="array" ref="Q169">INDEX('[1]ПРАЙС-ЛИСТ 26.08.2025'!$F$1:$F$399,MATCH(B169,'[1]ПРАЙС-ЛИСТ 26.08.2025'!$A$1:$A$399,0),)</f>
        <v>10400</v>
      </c>
      <c r="R169" s="9">
        <f t="shared" si="28"/>
        <v>12688</v>
      </c>
      <c r="S169" s="9">
        <f t="shared" si="29"/>
        <v>12434.24</v>
      </c>
      <c r="T169" s="9">
        <f t="shared" si="30"/>
        <v>10192</v>
      </c>
      <c r="U169" s="20"/>
    </row>
    <row r="170" spans="1:21" ht="57.6" outlineLevel="1">
      <c r="A170" s="100" t="s">
        <v>1071</v>
      </c>
      <c r="B170" s="29" t="s">
        <v>988</v>
      </c>
      <c r="C170" s="16" t="s">
        <v>649</v>
      </c>
      <c r="D170" s="19" t="s">
        <v>989</v>
      </c>
      <c r="E170" s="16" t="s">
        <v>519</v>
      </c>
      <c r="F170" s="16">
        <v>437</v>
      </c>
      <c r="G170" s="18"/>
      <c r="H170" s="18"/>
      <c r="I170" s="16" t="s">
        <v>412</v>
      </c>
      <c r="J170" s="16" t="s">
        <v>340</v>
      </c>
      <c r="K170" s="45"/>
      <c r="L170" s="45"/>
      <c r="M170" s="18"/>
      <c r="N170" s="16" t="s">
        <v>48</v>
      </c>
      <c r="O170" s="57">
        <v>10500</v>
      </c>
      <c r="P170" s="37"/>
      <c r="Q170" s="57" cm="1">
        <f t="array" ref="Q170">INDEX('[1]ПРАЙС-ЛИСТ 26.08.2025'!$F$1:$F$399,MATCH(B170,'[1]ПРАЙС-ЛИСТ 26.08.2025'!$A$1:$A$399,0),)</f>
        <v>10500</v>
      </c>
      <c r="R170" s="9">
        <f t="shared" si="28"/>
        <v>12810</v>
      </c>
      <c r="S170" s="9">
        <f t="shared" si="29"/>
        <v>12553.8</v>
      </c>
      <c r="T170" s="9">
        <f t="shared" si="30"/>
        <v>10290</v>
      </c>
      <c r="U170" s="20"/>
    </row>
    <row r="171" spans="1:21" ht="57.6" outlineLevel="1">
      <c r="A171" s="20"/>
      <c r="B171" s="29" t="s">
        <v>435</v>
      </c>
      <c r="C171" s="16" t="s">
        <v>649</v>
      </c>
      <c r="D171" s="19" t="s">
        <v>711</v>
      </c>
      <c r="E171" s="16" t="s">
        <v>519</v>
      </c>
      <c r="F171" s="16">
        <v>500</v>
      </c>
      <c r="G171" s="18"/>
      <c r="H171" s="18"/>
      <c r="I171" s="16" t="s">
        <v>412</v>
      </c>
      <c r="J171" s="16" t="s">
        <v>11</v>
      </c>
      <c r="K171" s="45"/>
      <c r="L171" s="45"/>
      <c r="M171" s="18"/>
      <c r="N171" s="16" t="s">
        <v>48</v>
      </c>
      <c r="O171" s="57">
        <v>16400</v>
      </c>
      <c r="P171" s="37">
        <f t="shared" si="32"/>
        <v>0</v>
      </c>
      <c r="Q171" s="57" cm="1">
        <f t="array" ref="Q171">INDEX('[1]ПРАЙС-ЛИСТ 26.08.2025'!$F$1:$F$399,MATCH(B171,'[1]ПРАЙС-ЛИСТ 26.08.2025'!$A$1:$A$399,0),)</f>
        <v>16400</v>
      </c>
      <c r="R171" s="9">
        <f t="shared" si="28"/>
        <v>20008</v>
      </c>
      <c r="S171" s="9">
        <f t="shared" si="29"/>
        <v>19607.84</v>
      </c>
      <c r="T171" s="9">
        <f t="shared" si="30"/>
        <v>16072</v>
      </c>
      <c r="U171" s="20"/>
    </row>
    <row r="172" spans="1:21" ht="18">
      <c r="A172" s="20"/>
      <c r="B172" s="72" t="s">
        <v>837</v>
      </c>
      <c r="C172" s="16"/>
      <c r="D172" s="18"/>
      <c r="E172" s="18"/>
      <c r="F172" s="18"/>
      <c r="G172" s="18"/>
      <c r="H172" s="18"/>
      <c r="I172" s="16"/>
      <c r="J172" s="18"/>
      <c r="K172" s="45"/>
      <c r="L172" s="45"/>
      <c r="M172" s="18"/>
      <c r="N172" s="16"/>
      <c r="O172" s="18"/>
      <c r="P172" s="18"/>
      <c r="Q172" s="18"/>
      <c r="R172" s="18"/>
      <c r="S172" s="30"/>
      <c r="T172" s="18"/>
      <c r="U172" s="20"/>
    </row>
    <row r="173" spans="1:21" ht="57.6" outlineLevel="1">
      <c r="A173" s="20"/>
      <c r="B173" s="29" t="s">
        <v>720</v>
      </c>
      <c r="C173" s="16" t="s">
        <v>537</v>
      </c>
      <c r="D173" s="19" t="s">
        <v>703</v>
      </c>
      <c r="E173" s="16" t="s">
        <v>519</v>
      </c>
      <c r="F173" s="16">
        <v>35</v>
      </c>
      <c r="G173" s="18"/>
      <c r="H173" s="18"/>
      <c r="I173" s="16" t="s">
        <v>721</v>
      </c>
      <c r="J173" s="16" t="s">
        <v>59</v>
      </c>
      <c r="K173" s="45"/>
      <c r="L173" s="45"/>
      <c r="M173" s="18"/>
      <c r="N173" s="16" t="s">
        <v>48</v>
      </c>
      <c r="O173" s="57">
        <v>3060</v>
      </c>
      <c r="P173" s="37">
        <f t="shared" ref="P173:P174" si="34">Q173/O173-1</f>
        <v>0</v>
      </c>
      <c r="Q173" s="57" cm="1">
        <f t="array" ref="Q173">INDEX('[1]ПРАЙС-ЛИСТ 26.08.2025'!$F$1:$F$399,MATCH(B173,'[1]ПРАЙС-ЛИСТ 26.08.2025'!$A$1:$A$399,0),)</f>
        <v>3060</v>
      </c>
      <c r="R173" s="9">
        <f t="shared" si="28"/>
        <v>3733.2</v>
      </c>
      <c r="S173" s="9">
        <f t="shared" si="29"/>
        <v>3658.54</v>
      </c>
      <c r="T173" s="9">
        <f t="shared" si="30"/>
        <v>2998.8</v>
      </c>
      <c r="U173" s="20"/>
    </row>
    <row r="174" spans="1:21" ht="57.6" outlineLevel="1">
      <c r="A174" s="20"/>
      <c r="B174" s="29" t="s">
        <v>722</v>
      </c>
      <c r="C174" s="16" t="s">
        <v>537</v>
      </c>
      <c r="D174" s="19" t="s">
        <v>723</v>
      </c>
      <c r="E174" s="16" t="s">
        <v>519</v>
      </c>
      <c r="F174" s="16">
        <v>41</v>
      </c>
      <c r="G174" s="18"/>
      <c r="H174" s="18"/>
      <c r="I174" s="16" t="s">
        <v>721</v>
      </c>
      <c r="J174" s="16" t="s">
        <v>63</v>
      </c>
      <c r="K174" s="45"/>
      <c r="L174" s="45"/>
      <c r="M174" s="18"/>
      <c r="N174" s="16" t="s">
        <v>48</v>
      </c>
      <c r="O174" s="57">
        <v>3060</v>
      </c>
      <c r="P174" s="37">
        <f t="shared" si="34"/>
        <v>0</v>
      </c>
      <c r="Q174" s="57" cm="1">
        <f t="array" ref="Q174">INDEX('[1]ПРАЙС-ЛИСТ 26.08.2025'!$F$1:$F$399,MATCH(B174,'[1]ПРАЙС-ЛИСТ 26.08.2025'!$A$1:$A$399,0),)</f>
        <v>3060</v>
      </c>
      <c r="R174" s="9">
        <f t="shared" si="28"/>
        <v>3733.2</v>
      </c>
      <c r="S174" s="9">
        <f t="shared" si="29"/>
        <v>3658.54</v>
      </c>
      <c r="T174" s="9">
        <f t="shared" si="30"/>
        <v>2998.8</v>
      </c>
      <c r="U174" s="20"/>
    </row>
    <row r="175" spans="1:21" ht="57.6" outlineLevel="1">
      <c r="A175" s="20"/>
      <c r="B175" s="29" t="s">
        <v>725</v>
      </c>
      <c r="C175" s="16" t="s">
        <v>537</v>
      </c>
      <c r="D175" s="19" t="s">
        <v>726</v>
      </c>
      <c r="E175" s="16" t="s">
        <v>519</v>
      </c>
      <c r="F175" s="16">
        <v>48</v>
      </c>
      <c r="G175" s="18"/>
      <c r="H175" s="18"/>
      <c r="I175" s="16" t="s">
        <v>721</v>
      </c>
      <c r="J175" s="16" t="s">
        <v>65</v>
      </c>
      <c r="K175" s="45"/>
      <c r="L175" s="45"/>
      <c r="M175" s="18"/>
      <c r="N175" s="16" t="s">
        <v>48</v>
      </c>
      <c r="O175" s="57">
        <v>3060</v>
      </c>
      <c r="P175" s="37">
        <f>Q175/O175-1</f>
        <v>0</v>
      </c>
      <c r="Q175" s="57" cm="1">
        <f t="array" ref="Q175">INDEX('[1]ПРАЙС-ЛИСТ 26.08.2025'!$F$1:$F$399,MATCH(B175,'[1]ПРАЙС-ЛИСТ 26.08.2025'!$A$1:$A$399,0),)</f>
        <v>3060</v>
      </c>
      <c r="R175" s="9">
        <f t="shared" si="28"/>
        <v>3733.2</v>
      </c>
      <c r="S175" s="9">
        <f t="shared" si="29"/>
        <v>3658.54</v>
      </c>
      <c r="T175" s="9">
        <f t="shared" si="30"/>
        <v>2998.8</v>
      </c>
      <c r="U175" s="20"/>
    </row>
    <row r="176" spans="1:21" ht="59.4" outlineLevel="1">
      <c r="A176" s="20"/>
      <c r="B176" s="29" t="s">
        <v>347</v>
      </c>
      <c r="C176" s="16" t="s">
        <v>537</v>
      </c>
      <c r="D176" s="19" t="s">
        <v>250</v>
      </c>
      <c r="E176" s="16" t="s">
        <v>519</v>
      </c>
      <c r="F176" s="16">
        <v>71</v>
      </c>
      <c r="G176" s="18"/>
      <c r="H176" s="18"/>
      <c r="I176" s="16" t="s">
        <v>445</v>
      </c>
      <c r="J176" s="16" t="s">
        <v>59</v>
      </c>
      <c r="K176" s="45"/>
      <c r="L176" s="45"/>
      <c r="M176" s="18"/>
      <c r="N176" s="16" t="s">
        <v>48</v>
      </c>
      <c r="O176" s="57">
        <v>4060</v>
      </c>
      <c r="P176" s="37">
        <f>Q176/O176-1</f>
        <v>0</v>
      </c>
      <c r="Q176" s="57" cm="1">
        <f t="array" ref="Q176">INDEX('[1]ПРАЙС-ЛИСТ 26.08.2025'!$F$1:$F$399,MATCH(B176,'[1]ПРАЙС-ЛИСТ 26.08.2025'!$A$1:$A$399,0),)</f>
        <v>4060</v>
      </c>
      <c r="R176" s="9">
        <f t="shared" si="28"/>
        <v>4953.2</v>
      </c>
      <c r="S176" s="9">
        <f t="shared" si="29"/>
        <v>4854.1400000000003</v>
      </c>
      <c r="T176" s="9">
        <f t="shared" si="30"/>
        <v>3978.8</v>
      </c>
      <c r="U176" s="20"/>
    </row>
    <row r="177" spans="1:21" ht="59.4" outlineLevel="1">
      <c r="A177" s="20"/>
      <c r="B177" s="29" t="s">
        <v>348</v>
      </c>
      <c r="C177" s="16" t="s">
        <v>537</v>
      </c>
      <c r="D177" s="19" t="s">
        <v>253</v>
      </c>
      <c r="E177" s="16" t="s">
        <v>519</v>
      </c>
      <c r="F177" s="16">
        <v>71</v>
      </c>
      <c r="G177" s="18"/>
      <c r="H177" s="18"/>
      <c r="I177" s="16" t="s">
        <v>445</v>
      </c>
      <c r="J177" s="16" t="s">
        <v>63</v>
      </c>
      <c r="K177" s="45"/>
      <c r="L177" s="45"/>
      <c r="M177" s="18"/>
      <c r="N177" s="16" t="s">
        <v>48</v>
      </c>
      <c r="O177" s="57">
        <v>4060</v>
      </c>
      <c r="P177" s="37">
        <f>Q177/O177-1</f>
        <v>0</v>
      </c>
      <c r="Q177" s="57" cm="1">
        <f t="array" ref="Q177">INDEX('[1]ПРАЙС-ЛИСТ 26.08.2025'!$F$1:$F$399,MATCH(B177,'[1]ПРАЙС-ЛИСТ 26.08.2025'!$A$1:$A$399,0),)</f>
        <v>4060</v>
      </c>
      <c r="R177" s="9">
        <f t="shared" si="28"/>
        <v>4953.2</v>
      </c>
      <c r="S177" s="9">
        <f t="shared" si="29"/>
        <v>4854.1400000000003</v>
      </c>
      <c r="T177" s="9">
        <f t="shared" si="30"/>
        <v>3978.8</v>
      </c>
      <c r="U177" s="20"/>
    </row>
    <row r="178" spans="1:21" ht="59.4" outlineLevel="1">
      <c r="A178" s="20"/>
      <c r="B178" s="29" t="s">
        <v>349</v>
      </c>
      <c r="C178" s="16" t="s">
        <v>537</v>
      </c>
      <c r="D178" s="19" t="s">
        <v>255</v>
      </c>
      <c r="E178" s="16" t="s">
        <v>519</v>
      </c>
      <c r="F178" s="16">
        <v>71</v>
      </c>
      <c r="G178" s="18"/>
      <c r="H178" s="18"/>
      <c r="I178" s="16" t="s">
        <v>445</v>
      </c>
      <c r="J178" s="16" t="s">
        <v>65</v>
      </c>
      <c r="K178" s="45"/>
      <c r="L178" s="45"/>
      <c r="M178" s="18"/>
      <c r="N178" s="16" t="s">
        <v>48</v>
      </c>
      <c r="O178" s="57">
        <v>4060</v>
      </c>
      <c r="P178" s="37">
        <f>Q178/O178-1</f>
        <v>0</v>
      </c>
      <c r="Q178" s="57" cm="1">
        <f t="array" ref="Q178">INDEX('[1]ПРАЙС-ЛИСТ 26.08.2025'!$F$1:$F$399,MATCH(B178,'[1]ПРАЙС-ЛИСТ 26.08.2025'!$A$1:$A$399,0),)</f>
        <v>4060</v>
      </c>
      <c r="R178" s="9">
        <f t="shared" si="28"/>
        <v>4953.2</v>
      </c>
      <c r="S178" s="9">
        <f t="shared" si="29"/>
        <v>4854.1400000000003</v>
      </c>
      <c r="T178" s="9">
        <f t="shared" si="30"/>
        <v>3978.8</v>
      </c>
      <c r="U178" s="20"/>
    </row>
    <row r="179" spans="1:21" ht="59.4" outlineLevel="1">
      <c r="A179" s="20"/>
      <c r="B179" s="29" t="s">
        <v>820</v>
      </c>
      <c r="C179" s="16" t="s">
        <v>537</v>
      </c>
      <c r="D179" s="19" t="s">
        <v>831</v>
      </c>
      <c r="E179" s="16" t="s">
        <v>519</v>
      </c>
      <c r="F179" s="16">
        <v>110</v>
      </c>
      <c r="G179" s="18"/>
      <c r="H179" s="18"/>
      <c r="I179" s="16" t="s">
        <v>841</v>
      </c>
      <c r="J179" s="16" t="s">
        <v>59</v>
      </c>
      <c r="K179" s="45"/>
      <c r="L179" s="45"/>
      <c r="M179" s="18"/>
      <c r="N179" s="16" t="s">
        <v>48</v>
      </c>
      <c r="O179" s="57">
        <v>5360</v>
      </c>
      <c r="P179" s="37"/>
      <c r="Q179" s="57" cm="1">
        <f t="array" ref="Q179">INDEX('[1]ПРАЙС-ЛИСТ 26.08.2025'!$F$1:$F$399,MATCH(B179,'[1]ПРАЙС-ЛИСТ 26.08.2025'!$A$1:$A$399,0),)</f>
        <v>5360</v>
      </c>
      <c r="R179" s="9">
        <f t="shared" si="28"/>
        <v>6539.2</v>
      </c>
      <c r="S179" s="9">
        <f t="shared" si="29"/>
        <v>6408.42</v>
      </c>
      <c r="T179" s="9">
        <f t="shared" si="30"/>
        <v>5252.8</v>
      </c>
      <c r="U179" s="20"/>
    </row>
    <row r="180" spans="1:21" ht="59.4" outlineLevel="1">
      <c r="A180" s="20"/>
      <c r="B180" s="29" t="s">
        <v>821</v>
      </c>
      <c r="C180" s="16" t="s">
        <v>537</v>
      </c>
      <c r="D180" s="19" t="s">
        <v>832</v>
      </c>
      <c r="E180" s="16" t="s">
        <v>519</v>
      </c>
      <c r="F180" s="16">
        <v>110</v>
      </c>
      <c r="G180" s="18"/>
      <c r="H180" s="18"/>
      <c r="I180" s="16" t="s">
        <v>841</v>
      </c>
      <c r="J180" s="16" t="s">
        <v>63</v>
      </c>
      <c r="K180" s="45"/>
      <c r="L180" s="45"/>
      <c r="M180" s="18"/>
      <c r="N180" s="16" t="s">
        <v>48</v>
      </c>
      <c r="O180" s="57">
        <v>5360</v>
      </c>
      <c r="P180" s="37"/>
      <c r="Q180" s="57" cm="1">
        <f t="array" ref="Q180">INDEX('[1]ПРАЙС-ЛИСТ 26.08.2025'!$F$1:$F$399,MATCH(B180,'[1]ПРАЙС-ЛИСТ 26.08.2025'!$A$1:$A$399,0),)</f>
        <v>5360</v>
      </c>
      <c r="R180" s="9">
        <f t="shared" si="28"/>
        <v>6539.2</v>
      </c>
      <c r="S180" s="9">
        <f t="shared" si="29"/>
        <v>6408.42</v>
      </c>
      <c r="T180" s="9">
        <f t="shared" si="30"/>
        <v>5252.8</v>
      </c>
      <c r="U180" s="20"/>
    </row>
    <row r="181" spans="1:21" ht="59.4" outlineLevel="1">
      <c r="A181" s="20"/>
      <c r="B181" s="29" t="s">
        <v>823</v>
      </c>
      <c r="C181" s="16" t="s">
        <v>537</v>
      </c>
      <c r="D181" s="19" t="s">
        <v>834</v>
      </c>
      <c r="E181" s="16" t="s">
        <v>519</v>
      </c>
      <c r="F181" s="16">
        <v>110</v>
      </c>
      <c r="G181" s="18"/>
      <c r="H181" s="18"/>
      <c r="I181" s="16" t="s">
        <v>841</v>
      </c>
      <c r="J181" s="16" t="s">
        <v>65</v>
      </c>
      <c r="K181" s="45"/>
      <c r="L181" s="45"/>
      <c r="M181" s="18"/>
      <c r="N181" s="16" t="s">
        <v>48</v>
      </c>
      <c r="O181" s="57">
        <v>5360</v>
      </c>
      <c r="P181" s="37"/>
      <c r="Q181" s="57" cm="1">
        <f t="array" ref="Q181">INDEX('[1]ПРАЙС-ЛИСТ 26.08.2025'!$F$1:$F$399,MATCH(B181,'[1]ПРАЙС-ЛИСТ 26.08.2025'!$A$1:$A$399,0),)</f>
        <v>5360</v>
      </c>
      <c r="R181" s="9">
        <f t="shared" si="28"/>
        <v>6539.2</v>
      </c>
      <c r="S181" s="9">
        <f t="shared" si="29"/>
        <v>6408.42</v>
      </c>
      <c r="T181" s="9">
        <f t="shared" si="30"/>
        <v>5252.8</v>
      </c>
      <c r="U181" s="20"/>
    </row>
    <row r="182" spans="1:21" ht="59.4" outlineLevel="1">
      <c r="A182" s="20"/>
      <c r="B182" s="29" t="s">
        <v>825</v>
      </c>
      <c r="C182" s="16" t="s">
        <v>537</v>
      </c>
      <c r="D182" s="19" t="s">
        <v>833</v>
      </c>
      <c r="E182" s="16" t="s">
        <v>519</v>
      </c>
      <c r="F182" s="16">
        <v>144</v>
      </c>
      <c r="G182" s="18"/>
      <c r="H182" s="18"/>
      <c r="I182" s="16" t="s">
        <v>841</v>
      </c>
      <c r="J182" s="16" t="s">
        <v>63</v>
      </c>
      <c r="K182" s="45"/>
      <c r="L182" s="45"/>
      <c r="M182" s="18"/>
      <c r="N182" s="16" t="s">
        <v>48</v>
      </c>
      <c r="O182" s="57">
        <v>8350</v>
      </c>
      <c r="P182" s="18"/>
      <c r="Q182" s="57" cm="1">
        <f t="array" ref="Q182">INDEX('[1]ПРАЙС-ЛИСТ 26.08.2025'!$F$1:$F$399,MATCH(B182,'[1]ПРАЙС-ЛИСТ 26.08.2025'!$A$1:$A$399,0),)</f>
        <v>8350</v>
      </c>
      <c r="R182" s="9">
        <f t="shared" si="28"/>
        <v>10187</v>
      </c>
      <c r="S182" s="9">
        <f t="shared" si="29"/>
        <v>9983.26</v>
      </c>
      <c r="T182" s="9">
        <f t="shared" si="30"/>
        <v>8183</v>
      </c>
      <c r="U182" s="20"/>
    </row>
    <row r="183" spans="1:21" ht="14.4" outlineLevel="1">
      <c r="A183" s="20"/>
      <c r="B183" s="29"/>
      <c r="C183" s="16"/>
      <c r="D183" s="19"/>
      <c r="E183" s="16"/>
      <c r="F183" s="16"/>
      <c r="G183" s="18"/>
      <c r="H183" s="18"/>
      <c r="I183" s="16"/>
      <c r="J183" s="16"/>
      <c r="K183" s="45"/>
      <c r="L183" s="45"/>
      <c r="M183" s="18"/>
      <c r="N183" s="16"/>
      <c r="O183" s="57"/>
      <c r="P183" s="18"/>
      <c r="Q183" s="57" t="e" cm="1">
        <f t="array" ref="Q183">INDEX('[1]ПРАЙС-ЛИСТ 26.08.2025'!$F$1:$F$399,MATCH(B183,'[1]ПРАЙС-ЛИСТ 26.08.2025'!$A$1:$A$399,0),)</f>
        <v>#N/A</v>
      </c>
      <c r="R183" s="18" t="e">
        <f t="shared" si="28"/>
        <v>#N/A</v>
      </c>
      <c r="S183" s="30" t="e">
        <f t="shared" si="29"/>
        <v>#N/A</v>
      </c>
      <c r="T183" s="18" t="e">
        <f t="shared" si="30"/>
        <v>#N/A</v>
      </c>
      <c r="U183" s="20"/>
    </row>
    <row r="184" spans="1:21" ht="57.6" outlineLevel="1">
      <c r="A184" s="20"/>
      <c r="B184" s="29" t="s">
        <v>526</v>
      </c>
      <c r="C184" s="16" t="s">
        <v>649</v>
      </c>
      <c r="D184" s="19" t="s">
        <v>712</v>
      </c>
      <c r="E184" s="16" t="s">
        <v>519</v>
      </c>
      <c r="F184" s="60">
        <v>28</v>
      </c>
      <c r="G184" s="18"/>
      <c r="H184" s="18"/>
      <c r="I184" s="16" t="s">
        <v>407</v>
      </c>
      <c r="J184" s="16" t="s">
        <v>59</v>
      </c>
      <c r="K184" s="45"/>
      <c r="L184" s="45"/>
      <c r="M184" s="18"/>
      <c r="N184" s="16" t="s">
        <v>48</v>
      </c>
      <c r="O184" s="57">
        <v>2940</v>
      </c>
      <c r="P184" s="37">
        <f t="shared" ref="P184:P187" si="35">Q184/O184-1</f>
        <v>0</v>
      </c>
      <c r="Q184" s="57" cm="1">
        <f t="array" ref="Q184">INDEX('[1]ПРАЙС-ЛИСТ 26.08.2025'!$F$1:$F$399,MATCH(B184,'[1]ПРАЙС-ЛИСТ 26.08.2025'!$A$1:$A$399,0),)</f>
        <v>2940</v>
      </c>
      <c r="R184" s="9">
        <f t="shared" si="28"/>
        <v>3586.7999999999997</v>
      </c>
      <c r="S184" s="9">
        <f t="shared" si="29"/>
        <v>3515.06</v>
      </c>
      <c r="T184" s="9">
        <f t="shared" si="30"/>
        <v>2881.2</v>
      </c>
      <c r="U184" s="20"/>
    </row>
    <row r="185" spans="1:21" ht="57.6" outlineLevel="1">
      <c r="A185" s="20"/>
      <c r="B185" s="29" t="s">
        <v>527</v>
      </c>
      <c r="C185" s="16" t="s">
        <v>649</v>
      </c>
      <c r="D185" s="19" t="s">
        <v>712</v>
      </c>
      <c r="E185" s="16" t="s">
        <v>519</v>
      </c>
      <c r="F185" s="60">
        <v>28</v>
      </c>
      <c r="G185" s="18"/>
      <c r="H185" s="18"/>
      <c r="I185" s="16" t="s">
        <v>407</v>
      </c>
      <c r="J185" s="16" t="s">
        <v>59</v>
      </c>
      <c r="K185" s="45"/>
      <c r="L185" s="45"/>
      <c r="M185" s="18"/>
      <c r="N185" s="16" t="s">
        <v>48</v>
      </c>
      <c r="O185" s="57">
        <v>3030</v>
      </c>
      <c r="P185" s="37">
        <f t="shared" si="35"/>
        <v>0</v>
      </c>
      <c r="Q185" s="57" cm="1">
        <f t="array" ref="Q185">INDEX('[1]ПРАЙС-ЛИСТ 26.08.2025'!$F$1:$F$399,MATCH(B185,'[1]ПРАЙС-ЛИСТ 26.08.2025'!$A$1:$A$399,0),)</f>
        <v>3030</v>
      </c>
      <c r="R185" s="9">
        <f t="shared" si="28"/>
        <v>3696.6</v>
      </c>
      <c r="S185" s="9">
        <f t="shared" si="29"/>
        <v>3622.67</v>
      </c>
      <c r="T185" s="9">
        <f t="shared" si="30"/>
        <v>2969.4</v>
      </c>
      <c r="U185" s="20"/>
    </row>
    <row r="186" spans="1:21" ht="57.6" outlineLevel="1">
      <c r="A186" s="20"/>
      <c r="B186" s="29" t="s">
        <v>528</v>
      </c>
      <c r="C186" s="16" t="s">
        <v>649</v>
      </c>
      <c r="D186" s="19" t="s">
        <v>713</v>
      </c>
      <c r="E186" s="16" t="s">
        <v>519</v>
      </c>
      <c r="F186" s="60">
        <v>28</v>
      </c>
      <c r="G186" s="18"/>
      <c r="H186" s="18"/>
      <c r="I186" s="16" t="s">
        <v>407</v>
      </c>
      <c r="J186" s="16" t="s">
        <v>63</v>
      </c>
      <c r="K186" s="45"/>
      <c r="L186" s="45"/>
      <c r="M186" s="18"/>
      <c r="N186" s="16" t="s">
        <v>48</v>
      </c>
      <c r="O186" s="57">
        <v>3030</v>
      </c>
      <c r="P186" s="37">
        <f t="shared" si="35"/>
        <v>0</v>
      </c>
      <c r="Q186" s="57" cm="1">
        <f t="array" ref="Q186">INDEX('[1]ПРАЙС-ЛИСТ 26.08.2025'!$F$1:$F$399,MATCH(B186,'[1]ПРАЙС-ЛИСТ 26.08.2025'!$A$1:$A$399,0),)</f>
        <v>3030</v>
      </c>
      <c r="R186" s="9">
        <f t="shared" si="28"/>
        <v>3696.6</v>
      </c>
      <c r="S186" s="9">
        <f t="shared" si="29"/>
        <v>3622.67</v>
      </c>
      <c r="T186" s="9">
        <f t="shared" si="30"/>
        <v>2969.4</v>
      </c>
      <c r="U186" s="20"/>
    </row>
    <row r="187" spans="1:21" ht="57.6" outlineLevel="1">
      <c r="A187" s="20"/>
      <c r="B187" s="29" t="s">
        <v>438</v>
      </c>
      <c r="C187" s="16" t="s">
        <v>649</v>
      </c>
      <c r="D187" s="19" t="s">
        <v>714</v>
      </c>
      <c r="E187" s="16" t="s">
        <v>519</v>
      </c>
      <c r="F187" s="60">
        <v>71</v>
      </c>
      <c r="G187" s="18"/>
      <c r="H187" s="18"/>
      <c r="I187" s="16" t="s">
        <v>408</v>
      </c>
      <c r="J187" s="16" t="s">
        <v>65</v>
      </c>
      <c r="K187" s="45"/>
      <c r="L187" s="45"/>
      <c r="M187" s="18"/>
      <c r="N187" s="16" t="s">
        <v>48</v>
      </c>
      <c r="O187" s="57">
        <v>3840</v>
      </c>
      <c r="P187" s="37">
        <f t="shared" si="35"/>
        <v>0</v>
      </c>
      <c r="Q187" s="57" cm="1">
        <f t="array" ref="Q187">INDEX('[1]ПРАЙС-ЛИСТ 26.08.2025'!$F$1:$F$399,MATCH(B187,'[1]ПРАЙС-ЛИСТ 26.08.2025'!$A$1:$A$399,0),)</f>
        <v>3840</v>
      </c>
      <c r="R187" s="9">
        <f t="shared" si="28"/>
        <v>4684.8</v>
      </c>
      <c r="S187" s="9">
        <f t="shared" si="29"/>
        <v>4591.1000000000004</v>
      </c>
      <c r="T187" s="9">
        <f t="shared" si="30"/>
        <v>3763.2</v>
      </c>
      <c r="U187" s="20"/>
    </row>
    <row r="188" spans="1:21" ht="57.6" outlineLevel="1">
      <c r="A188" s="20"/>
      <c r="B188" s="29" t="s">
        <v>439</v>
      </c>
      <c r="C188" s="16" t="s">
        <v>649</v>
      </c>
      <c r="D188" s="19" t="s">
        <v>715</v>
      </c>
      <c r="E188" s="16" t="s">
        <v>519</v>
      </c>
      <c r="F188" s="60">
        <v>71</v>
      </c>
      <c r="G188" s="18"/>
      <c r="H188" s="18"/>
      <c r="I188" s="16" t="s">
        <v>408</v>
      </c>
      <c r="J188" s="16" t="s">
        <v>63</v>
      </c>
      <c r="K188" s="45"/>
      <c r="L188" s="45"/>
      <c r="M188" s="18"/>
      <c r="N188" s="16" t="s">
        <v>48</v>
      </c>
      <c r="O188" s="57">
        <v>3840</v>
      </c>
      <c r="P188" s="37">
        <f>Q188/O188-1</f>
        <v>0</v>
      </c>
      <c r="Q188" s="57" cm="1">
        <f t="array" ref="Q188">INDEX('[1]ПРАЙС-ЛИСТ 26.08.2025'!$F$1:$F$399,MATCH(B188,'[1]ПРАЙС-ЛИСТ 26.08.2025'!$A$1:$A$399,0),)</f>
        <v>3840</v>
      </c>
      <c r="R188" s="9">
        <f t="shared" si="28"/>
        <v>4684.8</v>
      </c>
      <c r="S188" s="9">
        <f t="shared" si="29"/>
        <v>4591.1000000000004</v>
      </c>
      <c r="T188" s="9">
        <f t="shared" si="30"/>
        <v>3763.2</v>
      </c>
      <c r="U188" s="20"/>
    </row>
    <row r="189" spans="1:21" ht="57.6" outlineLevel="1">
      <c r="A189" s="20"/>
      <c r="B189" s="29" t="s">
        <v>440</v>
      </c>
      <c r="C189" s="16" t="s">
        <v>649</v>
      </c>
      <c r="D189" s="19" t="s">
        <v>714</v>
      </c>
      <c r="E189" s="16" t="s">
        <v>519</v>
      </c>
      <c r="F189" s="60">
        <v>71</v>
      </c>
      <c r="G189" s="18"/>
      <c r="H189" s="18"/>
      <c r="I189" s="16" t="s">
        <v>408</v>
      </c>
      <c r="J189" s="16" t="s">
        <v>65</v>
      </c>
      <c r="K189" s="45"/>
      <c r="L189" s="45"/>
      <c r="M189" s="18"/>
      <c r="N189" s="16" t="s">
        <v>48</v>
      </c>
      <c r="O189" s="57">
        <v>3840</v>
      </c>
      <c r="P189" s="37">
        <f t="shared" ref="P189:P192" si="36">Q189/O189-1</f>
        <v>0</v>
      </c>
      <c r="Q189" s="57" cm="1">
        <f t="array" ref="Q189">INDEX('[1]ПРАЙС-ЛИСТ 26.08.2025'!$F$1:$F$399,MATCH(B189,'[1]ПРАЙС-ЛИСТ 26.08.2025'!$A$1:$A$399,0),)</f>
        <v>3840</v>
      </c>
      <c r="R189" s="9">
        <f t="shared" si="28"/>
        <v>4684.8</v>
      </c>
      <c r="S189" s="9">
        <f t="shared" si="29"/>
        <v>4591.1000000000004</v>
      </c>
      <c r="T189" s="9">
        <f t="shared" si="30"/>
        <v>3763.2</v>
      </c>
      <c r="U189" s="20"/>
    </row>
    <row r="190" spans="1:21" ht="57.6" outlineLevel="1">
      <c r="A190" s="20"/>
      <c r="B190" s="29" t="s">
        <v>441</v>
      </c>
      <c r="C190" s="16" t="s">
        <v>649</v>
      </c>
      <c r="D190" s="19" t="s">
        <v>716</v>
      </c>
      <c r="E190" s="16" t="s">
        <v>519</v>
      </c>
      <c r="F190" s="60">
        <v>110</v>
      </c>
      <c r="G190" s="18"/>
      <c r="H190" s="18"/>
      <c r="I190" s="16" t="s">
        <v>409</v>
      </c>
      <c r="J190" s="16" t="s">
        <v>59</v>
      </c>
      <c r="K190" s="45"/>
      <c r="L190" s="45"/>
      <c r="M190" s="18"/>
      <c r="N190" s="16" t="s">
        <v>48</v>
      </c>
      <c r="O190" s="57">
        <v>5070</v>
      </c>
      <c r="P190" s="37">
        <f t="shared" si="36"/>
        <v>0</v>
      </c>
      <c r="Q190" s="57" cm="1">
        <f t="array" ref="Q190">INDEX('[1]ПРАЙС-ЛИСТ 26.08.2025'!$F$1:$F$399,MATCH(B190,'[1]ПРАЙС-ЛИСТ 26.08.2025'!$A$1:$A$399,0),)</f>
        <v>5070</v>
      </c>
      <c r="R190" s="9">
        <f t="shared" si="28"/>
        <v>6185.4</v>
      </c>
      <c r="S190" s="9">
        <f t="shared" si="29"/>
        <v>6061.69</v>
      </c>
      <c r="T190" s="9">
        <f t="shared" si="30"/>
        <v>4968.6000000000004</v>
      </c>
      <c r="U190" s="20"/>
    </row>
    <row r="191" spans="1:21" ht="57.6" outlineLevel="1">
      <c r="A191" s="20"/>
      <c r="B191" s="29" t="s">
        <v>442</v>
      </c>
      <c r="C191" s="16" t="s">
        <v>649</v>
      </c>
      <c r="D191" s="19" t="s">
        <v>717</v>
      </c>
      <c r="E191" s="16" t="s">
        <v>519</v>
      </c>
      <c r="F191" s="60">
        <v>110</v>
      </c>
      <c r="G191" s="18"/>
      <c r="H191" s="18"/>
      <c r="I191" s="16" t="s">
        <v>409</v>
      </c>
      <c r="J191" s="16" t="s">
        <v>63</v>
      </c>
      <c r="K191" s="45"/>
      <c r="L191" s="45"/>
      <c r="M191" s="18"/>
      <c r="N191" s="16" t="s">
        <v>48</v>
      </c>
      <c r="O191" s="57">
        <v>5070</v>
      </c>
      <c r="P191" s="37">
        <f t="shared" si="36"/>
        <v>0</v>
      </c>
      <c r="Q191" s="57" cm="1">
        <f t="array" ref="Q191">INDEX('[1]ПРАЙС-ЛИСТ 26.08.2025'!$F$1:$F$399,MATCH(B191,'[1]ПРАЙС-ЛИСТ 26.08.2025'!$A$1:$A$399,0),)</f>
        <v>5070</v>
      </c>
      <c r="R191" s="9">
        <f t="shared" si="28"/>
        <v>6185.4</v>
      </c>
      <c r="S191" s="9">
        <f t="shared" si="29"/>
        <v>6061.69</v>
      </c>
      <c r="T191" s="9">
        <f t="shared" si="30"/>
        <v>4968.6000000000004</v>
      </c>
      <c r="U191" s="20"/>
    </row>
    <row r="192" spans="1:21" ht="57.6" outlineLevel="1">
      <c r="A192" s="20"/>
      <c r="B192" s="29" t="s">
        <v>443</v>
      </c>
      <c r="C192" s="16" t="s">
        <v>649</v>
      </c>
      <c r="D192" s="19" t="s">
        <v>718</v>
      </c>
      <c r="E192" s="16" t="s">
        <v>519</v>
      </c>
      <c r="F192" s="60">
        <v>110</v>
      </c>
      <c r="G192" s="18"/>
      <c r="H192" s="18"/>
      <c r="I192" s="16" t="s">
        <v>409</v>
      </c>
      <c r="J192" s="16" t="s">
        <v>65</v>
      </c>
      <c r="K192" s="45"/>
      <c r="L192" s="45"/>
      <c r="M192" s="18"/>
      <c r="N192" s="16" t="s">
        <v>48</v>
      </c>
      <c r="O192" s="57">
        <v>5070</v>
      </c>
      <c r="P192" s="37">
        <f t="shared" si="36"/>
        <v>0</v>
      </c>
      <c r="Q192" s="57" cm="1">
        <f t="array" ref="Q192">INDEX('[1]ПРАЙС-ЛИСТ 26.08.2025'!$F$1:$F$399,MATCH(B192,'[1]ПРАЙС-ЛИСТ 26.08.2025'!$A$1:$A$399,0),)</f>
        <v>5070</v>
      </c>
      <c r="R192" s="9">
        <f t="shared" si="28"/>
        <v>6185.4</v>
      </c>
      <c r="S192" s="9">
        <f t="shared" si="29"/>
        <v>6061.69</v>
      </c>
      <c r="T192" s="9">
        <f t="shared" si="30"/>
        <v>4968.6000000000004</v>
      </c>
      <c r="U192" s="20"/>
    </row>
    <row r="193" spans="1:21" ht="57.6" outlineLevel="1">
      <c r="A193" s="20"/>
      <c r="B193" s="29" t="s">
        <v>444</v>
      </c>
      <c r="C193" s="16" t="s">
        <v>649</v>
      </c>
      <c r="D193" s="19" t="s">
        <v>719</v>
      </c>
      <c r="E193" s="16" t="s">
        <v>519</v>
      </c>
      <c r="F193" s="60">
        <v>257</v>
      </c>
      <c r="G193" s="18"/>
      <c r="H193" s="18"/>
      <c r="I193" s="16" t="s">
        <v>410</v>
      </c>
      <c r="J193" s="16" t="s">
        <v>63</v>
      </c>
      <c r="K193" s="45"/>
      <c r="L193" s="45">
        <v>1.2</v>
      </c>
      <c r="M193" s="18"/>
      <c r="N193" s="16" t="s">
        <v>48</v>
      </c>
      <c r="O193" s="57">
        <v>8200</v>
      </c>
      <c r="P193" s="37">
        <f>Q193/O193-1</f>
        <v>0</v>
      </c>
      <c r="Q193" s="57" cm="1">
        <f t="array" ref="Q193">INDEX('[1]ПРАЙС-ЛИСТ 26.08.2025'!$F$1:$F$399,MATCH(B193,'[1]ПРАЙС-ЛИСТ 26.08.2025'!$A$1:$A$399,0),)</f>
        <v>8200</v>
      </c>
      <c r="R193" s="9">
        <f t="shared" si="28"/>
        <v>10004</v>
      </c>
      <c r="S193" s="9">
        <f t="shared" si="29"/>
        <v>9803.92</v>
      </c>
      <c r="T193" s="9">
        <f t="shared" si="30"/>
        <v>8036</v>
      </c>
      <c r="U193" s="20"/>
    </row>
    <row r="194" spans="1:21" ht="18">
      <c r="A194" s="20"/>
      <c r="B194" s="72" t="s">
        <v>297</v>
      </c>
      <c r="C194" s="16"/>
      <c r="D194" s="18"/>
      <c r="E194" s="18"/>
      <c r="F194" s="18"/>
      <c r="G194" s="18"/>
      <c r="H194" s="18"/>
      <c r="I194" s="16"/>
      <c r="J194" s="18"/>
      <c r="K194" s="45"/>
      <c r="L194" s="45"/>
      <c r="M194" s="18"/>
      <c r="N194" s="16"/>
      <c r="O194" s="37"/>
      <c r="P194" s="37"/>
      <c r="Q194" s="37"/>
      <c r="R194" s="18"/>
      <c r="S194" s="30"/>
      <c r="T194" s="18"/>
      <c r="U194" s="20"/>
    </row>
    <row r="195" spans="1:21" ht="28.8" outlineLevel="1">
      <c r="A195" s="20"/>
      <c r="B195" s="29" t="s">
        <v>299</v>
      </c>
      <c r="C195" s="16" t="s">
        <v>650</v>
      </c>
      <c r="D195" s="19" t="s">
        <v>331</v>
      </c>
      <c r="E195" s="16" t="s">
        <v>519</v>
      </c>
      <c r="F195" s="16">
        <v>495</v>
      </c>
      <c r="G195" s="18"/>
      <c r="H195" s="18"/>
      <c r="I195" s="16" t="s">
        <v>298</v>
      </c>
      <c r="J195" s="16" t="s">
        <v>11</v>
      </c>
      <c r="K195" s="45"/>
      <c r="L195" s="45"/>
      <c r="M195" s="18"/>
      <c r="N195" s="16"/>
      <c r="O195" s="57">
        <v>15100</v>
      </c>
      <c r="P195" s="37">
        <f t="shared" ref="P195:P204" si="37">Q195/O195-1</f>
        <v>0</v>
      </c>
      <c r="Q195" s="57" cm="1">
        <f t="array" ref="Q195">INDEX('[1]ПРАЙС-ЛИСТ 26.08.2025'!$F$1:$F$399,MATCH(B195,'[1]ПРАЙС-ЛИСТ 26.08.2025'!$A$1:$A$399,0),)</f>
        <v>15100</v>
      </c>
      <c r="R195" s="9">
        <f t="shared" si="28"/>
        <v>18422</v>
      </c>
      <c r="S195" s="9">
        <f t="shared" si="29"/>
        <v>18053.560000000001</v>
      </c>
      <c r="T195" s="9">
        <f t="shared" si="30"/>
        <v>14798</v>
      </c>
      <c r="U195" s="20"/>
    </row>
    <row r="196" spans="1:21" ht="28.8" outlineLevel="1">
      <c r="A196" s="20"/>
      <c r="B196" s="29" t="s">
        <v>300</v>
      </c>
      <c r="C196" s="16" t="s">
        <v>650</v>
      </c>
      <c r="D196" s="19" t="s">
        <v>332</v>
      </c>
      <c r="E196" s="16" t="s">
        <v>519</v>
      </c>
      <c r="F196" s="16">
        <v>780</v>
      </c>
      <c r="G196" s="18"/>
      <c r="H196" s="18"/>
      <c r="I196" s="16" t="s">
        <v>298</v>
      </c>
      <c r="J196" s="16" t="s">
        <v>11</v>
      </c>
      <c r="K196" s="45"/>
      <c r="L196" s="45"/>
      <c r="M196" s="18"/>
      <c r="N196" s="16"/>
      <c r="O196" s="57">
        <v>16400</v>
      </c>
      <c r="P196" s="37">
        <f t="shared" ref="P196" si="38">Q196/O196-1</f>
        <v>0</v>
      </c>
      <c r="Q196" s="57" cm="1">
        <f t="array" ref="Q196">INDEX('[1]ПРАЙС-ЛИСТ 26.08.2025'!$F$1:$F$399,MATCH(B196,'[1]ПРАЙС-ЛИСТ 26.08.2025'!$A$1:$A$399,0),)</f>
        <v>16400</v>
      </c>
      <c r="R196" s="9">
        <f t="shared" si="28"/>
        <v>20008</v>
      </c>
      <c r="S196" s="9">
        <f t="shared" si="29"/>
        <v>19607.84</v>
      </c>
      <c r="T196" s="9">
        <f t="shared" si="30"/>
        <v>16072</v>
      </c>
      <c r="U196" s="20"/>
    </row>
    <row r="197" spans="1:21" ht="28.8" outlineLevel="1">
      <c r="A197" s="20"/>
      <c r="B197" s="29" t="s">
        <v>677</v>
      </c>
      <c r="C197" s="16" t="s">
        <v>650</v>
      </c>
      <c r="D197" s="19" t="s">
        <v>678</v>
      </c>
      <c r="E197" s="16" t="s">
        <v>519</v>
      </c>
      <c r="F197" s="16">
        <v>1104</v>
      </c>
      <c r="G197" s="18"/>
      <c r="H197" s="18"/>
      <c r="I197" s="16" t="s">
        <v>679</v>
      </c>
      <c r="J197" s="16" t="s">
        <v>63</v>
      </c>
      <c r="K197" s="45"/>
      <c r="L197" s="45"/>
      <c r="M197" s="18"/>
      <c r="N197" s="16"/>
      <c r="O197" s="57">
        <v>21600</v>
      </c>
      <c r="P197" s="37">
        <f>Q197/O197-1</f>
        <v>0</v>
      </c>
      <c r="Q197" s="57" cm="1">
        <f t="array" ref="Q197">INDEX('[1]ПРАЙС-ЛИСТ 26.08.2025'!$F$1:$F$399,MATCH(B197,'[1]ПРАЙС-ЛИСТ 26.08.2025'!$A$1:$A$399,0),)</f>
        <v>21600</v>
      </c>
      <c r="R197" s="9">
        <f t="shared" si="28"/>
        <v>26352</v>
      </c>
      <c r="S197" s="9">
        <f t="shared" si="29"/>
        <v>25824.959999999999</v>
      </c>
      <c r="T197" s="9">
        <f t="shared" si="30"/>
        <v>21168</v>
      </c>
      <c r="U197" s="20"/>
    </row>
    <row r="198" spans="1:21" ht="28.8" outlineLevel="1">
      <c r="A198" s="20"/>
      <c r="B198" s="29" t="s">
        <v>301</v>
      </c>
      <c r="C198" s="16" t="s">
        <v>650</v>
      </c>
      <c r="D198" s="19" t="s">
        <v>333</v>
      </c>
      <c r="E198" s="16" t="s">
        <v>519</v>
      </c>
      <c r="F198" s="16">
        <v>346</v>
      </c>
      <c r="G198" s="18"/>
      <c r="H198" s="18"/>
      <c r="I198" s="16" t="s">
        <v>298</v>
      </c>
      <c r="J198" s="16" t="s">
        <v>11</v>
      </c>
      <c r="K198" s="45"/>
      <c r="L198" s="45"/>
      <c r="M198" s="18"/>
      <c r="N198" s="16"/>
      <c r="O198" s="57">
        <v>19100</v>
      </c>
      <c r="P198" s="37">
        <f t="shared" si="37"/>
        <v>0</v>
      </c>
      <c r="Q198" s="57" cm="1">
        <f t="array" ref="Q198">INDEX('[1]ПРАЙС-ЛИСТ 26.08.2025'!$F$1:$F$399,MATCH(B198,'[1]ПРАЙС-ЛИСТ 26.08.2025'!$A$1:$A$399,0),)</f>
        <v>19100</v>
      </c>
      <c r="R198" s="9">
        <f t="shared" si="28"/>
        <v>23302</v>
      </c>
      <c r="S198" s="9">
        <f t="shared" si="29"/>
        <v>22835.96</v>
      </c>
      <c r="T198" s="9">
        <f t="shared" si="30"/>
        <v>18718</v>
      </c>
      <c r="U198" s="20"/>
    </row>
    <row r="199" spans="1:21" ht="28.8" outlineLevel="1">
      <c r="A199" s="20"/>
      <c r="B199" s="29" t="s">
        <v>302</v>
      </c>
      <c r="C199" s="16" t="s">
        <v>650</v>
      </c>
      <c r="D199" s="19" t="s">
        <v>334</v>
      </c>
      <c r="E199" s="16" t="s">
        <v>519</v>
      </c>
      <c r="F199" s="16">
        <v>500</v>
      </c>
      <c r="G199" s="18"/>
      <c r="H199" s="18"/>
      <c r="I199" s="16" t="s">
        <v>298</v>
      </c>
      <c r="J199" s="16" t="s">
        <v>11</v>
      </c>
      <c r="K199" s="45"/>
      <c r="L199" s="45"/>
      <c r="M199" s="18"/>
      <c r="N199" s="16"/>
      <c r="O199" s="57">
        <v>20400</v>
      </c>
      <c r="P199" s="37">
        <f t="shared" ref="P199" si="39">Q199/O199-1</f>
        <v>0</v>
      </c>
      <c r="Q199" s="57" cm="1">
        <f t="array" ref="Q199">INDEX('[1]ПРАЙС-ЛИСТ 26.08.2025'!$F$1:$F$399,MATCH(B199,'[1]ПРАЙС-ЛИСТ 26.08.2025'!$A$1:$A$399,0),)</f>
        <v>20400</v>
      </c>
      <c r="R199" s="9">
        <f t="shared" si="28"/>
        <v>24888</v>
      </c>
      <c r="S199" s="9">
        <f t="shared" si="29"/>
        <v>24390.240000000002</v>
      </c>
      <c r="T199" s="9">
        <f t="shared" si="30"/>
        <v>19992</v>
      </c>
      <c r="U199" s="20"/>
    </row>
    <row r="200" spans="1:21" ht="28.8" outlineLevel="1">
      <c r="A200" s="20"/>
      <c r="B200" s="29" t="s">
        <v>680</v>
      </c>
      <c r="C200" s="16" t="s">
        <v>650</v>
      </c>
      <c r="D200" s="19" t="s">
        <v>681</v>
      </c>
      <c r="E200" s="16" t="s">
        <v>519</v>
      </c>
      <c r="F200" s="16">
        <v>788</v>
      </c>
      <c r="G200" s="18"/>
      <c r="H200" s="18"/>
      <c r="I200" s="16" t="s">
        <v>679</v>
      </c>
      <c r="J200" s="16" t="s">
        <v>63</v>
      </c>
      <c r="K200" s="45"/>
      <c r="L200" s="45"/>
      <c r="M200" s="18"/>
      <c r="N200" s="16"/>
      <c r="O200" s="57">
        <v>25900</v>
      </c>
      <c r="P200" s="37">
        <f>Q200/O200-1</f>
        <v>0</v>
      </c>
      <c r="Q200" s="57" cm="1">
        <f t="array" ref="Q200">INDEX('[1]ПРАЙС-ЛИСТ 26.08.2025'!$F$1:$F$399,MATCH(B200,'[1]ПРАЙС-ЛИСТ 26.08.2025'!$A$1:$A$399,0),)</f>
        <v>25900</v>
      </c>
      <c r="R200" s="9">
        <f t="shared" si="28"/>
        <v>31598</v>
      </c>
      <c r="S200" s="9">
        <f t="shared" si="29"/>
        <v>30966.04</v>
      </c>
      <c r="T200" s="9">
        <f t="shared" si="30"/>
        <v>25382</v>
      </c>
      <c r="U200" s="20"/>
    </row>
    <row r="201" spans="1:21" ht="28.8" outlineLevel="1">
      <c r="A201" s="20"/>
      <c r="B201" s="29" t="s">
        <v>326</v>
      </c>
      <c r="C201" s="16" t="s">
        <v>650</v>
      </c>
      <c r="D201" s="19" t="s">
        <v>335</v>
      </c>
      <c r="E201" s="16" t="s">
        <v>519</v>
      </c>
      <c r="F201" s="16">
        <v>1220</v>
      </c>
      <c r="G201" s="18"/>
      <c r="H201" s="18"/>
      <c r="I201" s="16" t="s">
        <v>330</v>
      </c>
      <c r="J201" s="16" t="s">
        <v>11</v>
      </c>
      <c r="K201" s="45"/>
      <c r="L201" s="45"/>
      <c r="M201" s="18"/>
      <c r="N201" s="16"/>
      <c r="O201" s="57">
        <v>19700</v>
      </c>
      <c r="P201" s="37">
        <f t="shared" si="37"/>
        <v>0</v>
      </c>
      <c r="Q201" s="57" cm="1">
        <f t="array" ref="Q201">INDEX('[1]ПРАЙС-ЛИСТ 26.08.2025'!$F$1:$F$399,MATCH(B201,'[1]ПРАЙС-ЛИСТ 26.08.2025'!$A$1:$A$399,0),)</f>
        <v>19700</v>
      </c>
      <c r="R201" s="9">
        <f t="shared" si="28"/>
        <v>24034</v>
      </c>
      <c r="S201" s="9">
        <f t="shared" si="29"/>
        <v>23553.32</v>
      </c>
      <c r="T201" s="9">
        <f t="shared" si="30"/>
        <v>19306</v>
      </c>
      <c r="U201" s="20"/>
    </row>
    <row r="202" spans="1:21" ht="28.8" outlineLevel="1">
      <c r="A202" s="20"/>
      <c r="B202" s="29" t="s">
        <v>327</v>
      </c>
      <c r="C202" s="16" t="s">
        <v>650</v>
      </c>
      <c r="D202" s="19" t="s">
        <v>336</v>
      </c>
      <c r="E202" s="16" t="s">
        <v>519</v>
      </c>
      <c r="F202" s="16">
        <v>850</v>
      </c>
      <c r="G202" s="18"/>
      <c r="H202" s="18"/>
      <c r="I202" s="16" t="s">
        <v>330</v>
      </c>
      <c r="J202" s="16" t="s">
        <v>11</v>
      </c>
      <c r="K202" s="45"/>
      <c r="L202" s="45"/>
      <c r="M202" s="18"/>
      <c r="N202" s="16"/>
      <c r="O202" s="57">
        <v>24400</v>
      </c>
      <c r="P202" s="37">
        <f t="shared" si="37"/>
        <v>0</v>
      </c>
      <c r="Q202" s="57" cm="1">
        <f t="array" ref="Q202">INDEX('[1]ПРАЙС-ЛИСТ 26.08.2025'!$F$1:$F$399,MATCH(B202,'[1]ПРАЙС-ЛИСТ 26.08.2025'!$A$1:$A$399,0),)</f>
        <v>24400</v>
      </c>
      <c r="R202" s="9">
        <f t="shared" si="28"/>
        <v>29768</v>
      </c>
      <c r="S202" s="9">
        <f t="shared" si="29"/>
        <v>29172.639999999999</v>
      </c>
      <c r="T202" s="9">
        <f t="shared" si="30"/>
        <v>23912</v>
      </c>
      <c r="U202" s="20"/>
    </row>
    <row r="203" spans="1:21" ht="28.8" outlineLevel="1">
      <c r="A203" s="20"/>
      <c r="B203" s="29" t="s">
        <v>328</v>
      </c>
      <c r="C203" s="16" t="s">
        <v>650</v>
      </c>
      <c r="D203" s="19" t="s">
        <v>337</v>
      </c>
      <c r="E203" s="16" t="s">
        <v>519</v>
      </c>
      <c r="F203" s="16">
        <v>1950</v>
      </c>
      <c r="G203" s="18"/>
      <c r="H203" s="18"/>
      <c r="I203" s="16" t="s">
        <v>330</v>
      </c>
      <c r="J203" s="16" t="s">
        <v>11</v>
      </c>
      <c r="K203" s="45"/>
      <c r="L203" s="45"/>
      <c r="M203" s="18"/>
      <c r="N203" s="16"/>
      <c r="O203" s="57">
        <v>21200</v>
      </c>
      <c r="P203" s="37">
        <f t="shared" si="37"/>
        <v>0</v>
      </c>
      <c r="Q203" s="57" cm="1">
        <f t="array" ref="Q203">INDEX('[1]ПРАЙС-ЛИСТ 26.08.2025'!$F$1:$F$399,MATCH(B203,'[1]ПРАЙС-ЛИСТ 26.08.2025'!$A$1:$A$399,0),)</f>
        <v>21200</v>
      </c>
      <c r="R203" s="9">
        <f t="shared" si="28"/>
        <v>25864</v>
      </c>
      <c r="S203" s="9">
        <f t="shared" si="29"/>
        <v>25346.720000000001</v>
      </c>
      <c r="T203" s="9">
        <f t="shared" si="30"/>
        <v>20776</v>
      </c>
      <c r="U203" s="20"/>
    </row>
    <row r="204" spans="1:21" ht="28.8" outlineLevel="1">
      <c r="A204" s="20"/>
      <c r="B204" s="29" t="s">
        <v>329</v>
      </c>
      <c r="C204" s="16" t="s">
        <v>650</v>
      </c>
      <c r="D204" s="19" t="s">
        <v>338</v>
      </c>
      <c r="E204" s="16" t="s">
        <v>519</v>
      </c>
      <c r="F204" s="16">
        <v>1400</v>
      </c>
      <c r="G204" s="18"/>
      <c r="H204" s="18"/>
      <c r="I204" s="16" t="s">
        <v>330</v>
      </c>
      <c r="J204" s="16" t="s">
        <v>11</v>
      </c>
      <c r="K204" s="45"/>
      <c r="L204" s="45"/>
      <c r="M204" s="18"/>
      <c r="N204" s="16"/>
      <c r="O204" s="57">
        <v>25800</v>
      </c>
      <c r="P204" s="37">
        <f t="shared" si="37"/>
        <v>0</v>
      </c>
      <c r="Q204" s="57" cm="1">
        <f t="array" ref="Q204">INDEX('[1]ПРАЙС-ЛИСТ 26.08.2025'!$F$1:$F$399,MATCH(B204,'[1]ПРАЙС-ЛИСТ 26.08.2025'!$A$1:$A$399,0),)</f>
        <v>25800</v>
      </c>
      <c r="R204" s="9">
        <f t="shared" si="28"/>
        <v>31476</v>
      </c>
      <c r="S204" s="9">
        <f t="shared" si="29"/>
        <v>30846.48</v>
      </c>
      <c r="T204" s="9">
        <f t="shared" si="30"/>
        <v>25284</v>
      </c>
      <c r="U204" s="20"/>
    </row>
    <row r="205" spans="1:21" ht="27.6" outlineLevel="1">
      <c r="A205" s="99" t="s">
        <v>1071</v>
      </c>
      <c r="B205" s="29" t="s">
        <v>938</v>
      </c>
      <c r="C205" s="16" t="s">
        <v>939</v>
      </c>
      <c r="D205" s="19" t="s">
        <v>940</v>
      </c>
      <c r="E205" s="16" t="s">
        <v>519</v>
      </c>
      <c r="F205" s="16">
        <v>470</v>
      </c>
      <c r="G205" s="18"/>
      <c r="H205" s="18"/>
      <c r="I205" s="16"/>
      <c r="J205" s="16"/>
      <c r="K205" s="45"/>
      <c r="L205" s="45"/>
      <c r="M205" s="18"/>
      <c r="N205" s="16"/>
      <c r="O205" s="57">
        <v>15800</v>
      </c>
      <c r="P205" s="37"/>
      <c r="Q205" s="57" cm="1">
        <f t="array" ref="Q205">INDEX('[1]ПРАЙС-ЛИСТ 26.08.2025'!$F$1:$F$399,MATCH(B205,'[1]ПРАЙС-ЛИСТ 26.08.2025'!$A$1:$A$399,0),)</f>
        <v>15800</v>
      </c>
      <c r="R205" s="9">
        <f t="shared" si="28"/>
        <v>19276</v>
      </c>
      <c r="S205" s="9">
        <f t="shared" si="29"/>
        <v>18890.48</v>
      </c>
      <c r="T205" s="9">
        <f t="shared" si="30"/>
        <v>15484</v>
      </c>
      <c r="U205" s="20"/>
    </row>
    <row r="206" spans="1:21" ht="27.6" outlineLevel="1">
      <c r="A206" s="99" t="s">
        <v>1071</v>
      </c>
      <c r="B206" s="29" t="s">
        <v>941</v>
      </c>
      <c r="C206" s="16" t="s">
        <v>939</v>
      </c>
      <c r="D206" s="19" t="s">
        <v>942</v>
      </c>
      <c r="E206" s="16" t="s">
        <v>519</v>
      </c>
      <c r="F206" s="16">
        <v>330</v>
      </c>
      <c r="G206" s="18"/>
      <c r="H206" s="18"/>
      <c r="I206" s="16"/>
      <c r="J206" s="16"/>
      <c r="K206" s="45"/>
      <c r="L206" s="45"/>
      <c r="M206" s="18"/>
      <c r="N206" s="16"/>
      <c r="O206" s="57">
        <v>15500</v>
      </c>
      <c r="P206" s="37"/>
      <c r="Q206" s="57" cm="1">
        <f t="array" ref="Q206">INDEX('[1]ПРАЙС-ЛИСТ 26.08.2025'!$F$1:$F$399,MATCH(B206,'[1]ПРАЙС-ЛИСТ 26.08.2025'!$A$1:$A$399,0),)</f>
        <v>15500</v>
      </c>
      <c r="R206" s="9">
        <f t="shared" si="28"/>
        <v>18910</v>
      </c>
      <c r="S206" s="9">
        <f t="shared" si="29"/>
        <v>18531.8</v>
      </c>
      <c r="T206" s="9">
        <f t="shared" si="30"/>
        <v>15190</v>
      </c>
      <c r="U206" s="20"/>
    </row>
    <row r="207" spans="1:21" ht="27.6" outlineLevel="1">
      <c r="A207" s="99" t="s">
        <v>1071</v>
      </c>
      <c r="B207" s="29" t="s">
        <v>943</v>
      </c>
      <c r="C207" s="16" t="s">
        <v>939</v>
      </c>
      <c r="D207" s="19" t="s">
        <v>944</v>
      </c>
      <c r="E207" s="16" t="s">
        <v>519</v>
      </c>
      <c r="F207" s="16">
        <v>460</v>
      </c>
      <c r="G207" s="18"/>
      <c r="H207" s="18"/>
      <c r="I207" s="16"/>
      <c r="J207" s="16"/>
      <c r="K207" s="45"/>
      <c r="L207" s="45"/>
      <c r="M207" s="18"/>
      <c r="N207" s="16"/>
      <c r="O207" s="57">
        <v>10500</v>
      </c>
      <c r="P207" s="37"/>
      <c r="Q207" s="57" cm="1">
        <f t="array" ref="Q207">INDEX('[1]ПРАЙС-ЛИСТ 26.08.2025'!$F$1:$F$399,MATCH(B207,'[1]ПРАЙС-ЛИСТ 26.08.2025'!$A$1:$A$399,0),)</f>
        <v>10500</v>
      </c>
      <c r="R207" s="9">
        <f t="shared" si="28"/>
        <v>12810</v>
      </c>
      <c r="S207" s="9">
        <f t="shared" si="29"/>
        <v>12553.8</v>
      </c>
      <c r="T207" s="9">
        <f t="shared" si="30"/>
        <v>10290</v>
      </c>
      <c r="U207" s="20"/>
    </row>
    <row r="208" spans="1:21" ht="27.6" outlineLevel="1">
      <c r="A208" s="99" t="s">
        <v>1071</v>
      </c>
      <c r="B208" s="29" t="s">
        <v>945</v>
      </c>
      <c r="C208" s="16" t="s">
        <v>939</v>
      </c>
      <c r="D208" s="19" t="s">
        <v>946</v>
      </c>
      <c r="E208" s="16" t="s">
        <v>519</v>
      </c>
      <c r="F208" s="16">
        <v>320</v>
      </c>
      <c r="G208" s="18"/>
      <c r="H208" s="18"/>
      <c r="I208" s="16"/>
      <c r="J208" s="16"/>
      <c r="K208" s="45"/>
      <c r="L208" s="45"/>
      <c r="M208" s="18"/>
      <c r="N208" s="16"/>
      <c r="O208" s="57">
        <v>20100</v>
      </c>
      <c r="P208" s="37"/>
      <c r="Q208" s="57" cm="1">
        <f t="array" ref="Q208">INDEX('[1]ПРАЙС-ЛИСТ 26.08.2025'!$F$1:$F$399,MATCH(B208,'[1]ПРАЙС-ЛИСТ 26.08.2025'!$A$1:$A$399,0),)</f>
        <v>20100</v>
      </c>
      <c r="R208" s="9">
        <f t="shared" si="28"/>
        <v>24522</v>
      </c>
      <c r="S208" s="9">
        <f t="shared" si="29"/>
        <v>24031.56</v>
      </c>
      <c r="T208" s="9">
        <f t="shared" si="30"/>
        <v>19698</v>
      </c>
      <c r="U208" s="20"/>
    </row>
    <row r="209" spans="1:21" ht="27.6" outlineLevel="1">
      <c r="A209" s="99" t="s">
        <v>1071</v>
      </c>
      <c r="B209" s="29" t="s">
        <v>947</v>
      </c>
      <c r="C209" s="16" t="s">
        <v>939</v>
      </c>
      <c r="D209" s="19" t="s">
        <v>948</v>
      </c>
      <c r="E209" s="16" t="s">
        <v>519</v>
      </c>
      <c r="F209" s="16">
        <v>440</v>
      </c>
      <c r="G209" s="18"/>
      <c r="H209" s="18"/>
      <c r="I209" s="16"/>
      <c r="J209" s="16"/>
      <c r="K209" s="45"/>
      <c r="L209" s="45"/>
      <c r="M209" s="18"/>
      <c r="N209" s="16"/>
      <c r="O209" s="57">
        <v>19500</v>
      </c>
      <c r="P209" s="37"/>
      <c r="Q209" s="57" cm="1">
        <f t="array" ref="Q209">INDEX('[1]ПРАЙС-ЛИСТ 26.08.2025'!$F$1:$F$399,MATCH(B209,'[1]ПРАЙС-ЛИСТ 26.08.2025'!$A$1:$A$399,0),)</f>
        <v>19500</v>
      </c>
      <c r="R209" s="9">
        <f t="shared" ref="R209:R272" si="40">Q209*1.22</f>
        <v>23790</v>
      </c>
      <c r="S209" s="9">
        <f t="shared" ref="S209:S272" si="41">ROUND(R209*(1-$S$5),2)</f>
        <v>23314.2</v>
      </c>
      <c r="T209" s="9">
        <f t="shared" ref="T209:T272" si="42">ROUND(Q209*(1-$S$5),2)</f>
        <v>19110</v>
      </c>
      <c r="U209" s="20"/>
    </row>
    <row r="210" spans="1:21" ht="27.6" outlineLevel="1">
      <c r="A210" s="99" t="s">
        <v>1071</v>
      </c>
      <c r="B210" s="29" t="s">
        <v>949</v>
      </c>
      <c r="C210" s="16" t="s">
        <v>939</v>
      </c>
      <c r="D210" s="19" t="s">
        <v>950</v>
      </c>
      <c r="E210" s="16" t="s">
        <v>519</v>
      </c>
      <c r="F210" s="16">
        <v>310</v>
      </c>
      <c r="G210" s="18"/>
      <c r="H210" s="18"/>
      <c r="I210" s="16"/>
      <c r="J210" s="16"/>
      <c r="K210" s="45"/>
      <c r="L210" s="45"/>
      <c r="M210" s="18"/>
      <c r="N210" s="16"/>
      <c r="O210" s="57">
        <v>14800</v>
      </c>
      <c r="P210" s="37"/>
      <c r="Q210" s="57" cm="1">
        <f t="array" ref="Q210">INDEX('[1]ПРАЙС-ЛИСТ 26.08.2025'!$F$1:$F$399,MATCH(B210,'[1]ПРАЙС-ЛИСТ 26.08.2025'!$A$1:$A$399,0),)</f>
        <v>14800</v>
      </c>
      <c r="R210" s="9">
        <f t="shared" si="40"/>
        <v>18056</v>
      </c>
      <c r="S210" s="9">
        <f t="shared" si="41"/>
        <v>17694.88</v>
      </c>
      <c r="T210" s="9">
        <f t="shared" si="42"/>
        <v>14504</v>
      </c>
      <c r="U210" s="20"/>
    </row>
    <row r="211" spans="1:21" ht="27.6" outlineLevel="1">
      <c r="A211" s="99" t="s">
        <v>1071</v>
      </c>
      <c r="B211" s="29" t="s">
        <v>951</v>
      </c>
      <c r="C211" s="16" t="s">
        <v>939</v>
      </c>
      <c r="D211" s="19" t="s">
        <v>952</v>
      </c>
      <c r="E211" s="16" t="s">
        <v>519</v>
      </c>
      <c r="F211" s="16">
        <v>515</v>
      </c>
      <c r="G211" s="18"/>
      <c r="H211" s="18"/>
      <c r="I211" s="16"/>
      <c r="J211" s="16"/>
      <c r="K211" s="45"/>
      <c r="L211" s="45"/>
      <c r="M211" s="18"/>
      <c r="N211" s="16"/>
      <c r="O211" s="57">
        <v>17300</v>
      </c>
      <c r="P211" s="37"/>
      <c r="Q211" s="57" cm="1">
        <f t="array" ref="Q211">INDEX('[1]ПРАЙС-ЛИСТ 26.08.2025'!$F$1:$F$399,MATCH(B211,'[1]ПРАЙС-ЛИСТ 26.08.2025'!$A$1:$A$399,0),)</f>
        <v>17300</v>
      </c>
      <c r="R211" s="9">
        <f t="shared" si="40"/>
        <v>21106</v>
      </c>
      <c r="S211" s="9">
        <f t="shared" si="41"/>
        <v>20683.88</v>
      </c>
      <c r="T211" s="9">
        <f t="shared" si="42"/>
        <v>16954</v>
      </c>
      <c r="U211" s="20"/>
    </row>
    <row r="212" spans="1:21" ht="27.6" outlineLevel="1">
      <c r="A212" s="99" t="s">
        <v>1071</v>
      </c>
      <c r="B212" s="29" t="s">
        <v>953</v>
      </c>
      <c r="C212" s="16" t="s">
        <v>939</v>
      </c>
      <c r="D212" s="19" t="s">
        <v>954</v>
      </c>
      <c r="E212" s="16" t="s">
        <v>519</v>
      </c>
      <c r="F212" s="16">
        <v>330</v>
      </c>
      <c r="G212" s="18"/>
      <c r="H212" s="18"/>
      <c r="I212" s="16"/>
      <c r="J212" s="16"/>
      <c r="K212" s="45"/>
      <c r="L212" s="45"/>
      <c r="M212" s="18"/>
      <c r="N212" s="16"/>
      <c r="O212" s="57">
        <v>16800</v>
      </c>
      <c r="P212" s="37"/>
      <c r="Q212" s="57" cm="1">
        <f t="array" ref="Q212">INDEX('[1]ПРАЙС-ЛИСТ 26.08.2025'!$F$1:$F$399,MATCH(B212,'[1]ПРАЙС-ЛИСТ 26.08.2025'!$A$1:$A$399,0),)</f>
        <v>16800</v>
      </c>
      <c r="R212" s="9">
        <f t="shared" si="40"/>
        <v>20496</v>
      </c>
      <c r="S212" s="9">
        <f t="shared" si="41"/>
        <v>20086.080000000002</v>
      </c>
      <c r="T212" s="9">
        <f t="shared" si="42"/>
        <v>16464</v>
      </c>
      <c r="U212" s="20"/>
    </row>
    <row r="213" spans="1:21" ht="27.6" outlineLevel="1">
      <c r="A213" s="99" t="s">
        <v>1071</v>
      </c>
      <c r="B213" s="29" t="s">
        <v>955</v>
      </c>
      <c r="C213" s="16" t="s">
        <v>939</v>
      </c>
      <c r="D213" s="19" t="s">
        <v>956</v>
      </c>
      <c r="E213" s="16" t="s">
        <v>519</v>
      </c>
      <c r="F213" s="16">
        <v>500</v>
      </c>
      <c r="G213" s="18"/>
      <c r="H213" s="18"/>
      <c r="I213" s="16"/>
      <c r="J213" s="16"/>
      <c r="K213" s="45"/>
      <c r="L213" s="45"/>
      <c r="M213" s="18"/>
      <c r="N213" s="16"/>
      <c r="O213" s="57">
        <v>16200</v>
      </c>
      <c r="P213" s="37"/>
      <c r="Q213" s="57" cm="1">
        <f t="array" ref="Q213">INDEX('[1]ПРАЙС-ЛИСТ 26.08.2025'!$F$1:$F$399,MATCH(B213,'[1]ПРАЙС-ЛИСТ 26.08.2025'!$A$1:$A$399,0),)</f>
        <v>16200</v>
      </c>
      <c r="R213" s="9">
        <f t="shared" si="40"/>
        <v>19764</v>
      </c>
      <c r="S213" s="9">
        <f t="shared" si="41"/>
        <v>19368.72</v>
      </c>
      <c r="T213" s="9">
        <f t="shared" si="42"/>
        <v>15876</v>
      </c>
      <c r="U213" s="20"/>
    </row>
    <row r="214" spans="1:21" ht="27.6" outlineLevel="1">
      <c r="A214" s="99" t="s">
        <v>1071</v>
      </c>
      <c r="B214" s="29" t="s">
        <v>957</v>
      </c>
      <c r="C214" s="16" t="s">
        <v>939</v>
      </c>
      <c r="D214" s="19" t="s">
        <v>958</v>
      </c>
      <c r="E214" s="16" t="s">
        <v>519</v>
      </c>
      <c r="F214" s="16">
        <v>320</v>
      </c>
      <c r="G214" s="18"/>
      <c r="H214" s="18"/>
      <c r="I214" s="16"/>
      <c r="J214" s="16"/>
      <c r="K214" s="45"/>
      <c r="L214" s="45"/>
      <c r="M214" s="18"/>
      <c r="N214" s="16"/>
      <c r="O214" s="57">
        <v>20100</v>
      </c>
      <c r="P214" s="37"/>
      <c r="Q214" s="57" cm="1">
        <f t="array" ref="Q214">INDEX('[1]ПРАЙС-ЛИСТ 26.08.2025'!$F$1:$F$399,MATCH(B214,'[1]ПРАЙС-ЛИСТ 26.08.2025'!$A$1:$A$399,0),)</f>
        <v>20100</v>
      </c>
      <c r="R214" s="9">
        <f t="shared" si="40"/>
        <v>24522</v>
      </c>
      <c r="S214" s="9">
        <f t="shared" si="41"/>
        <v>24031.56</v>
      </c>
      <c r="T214" s="9">
        <f t="shared" si="42"/>
        <v>19698</v>
      </c>
      <c r="U214" s="20"/>
    </row>
    <row r="215" spans="1:21" ht="27.6" outlineLevel="1">
      <c r="A215" s="99" t="s">
        <v>1071</v>
      </c>
      <c r="B215" s="29" t="s">
        <v>959</v>
      </c>
      <c r="C215" s="16" t="s">
        <v>939</v>
      </c>
      <c r="D215" s="19" t="s">
        <v>960</v>
      </c>
      <c r="E215" s="16" t="s">
        <v>519</v>
      </c>
      <c r="F215" s="16">
        <v>480</v>
      </c>
      <c r="G215" s="18"/>
      <c r="H215" s="18"/>
      <c r="I215" s="16"/>
      <c r="J215" s="16"/>
      <c r="K215" s="45"/>
      <c r="L215" s="45"/>
      <c r="M215" s="18"/>
      <c r="N215" s="16"/>
      <c r="O215" s="57">
        <v>19500</v>
      </c>
      <c r="P215" s="37"/>
      <c r="Q215" s="57" cm="1">
        <f t="array" ref="Q215">INDEX('[1]ПРАЙС-ЛИСТ 26.08.2025'!$F$1:$F$399,MATCH(B215,'[1]ПРАЙС-ЛИСТ 26.08.2025'!$A$1:$A$399,0),)</f>
        <v>19500</v>
      </c>
      <c r="R215" s="9">
        <f t="shared" si="40"/>
        <v>23790</v>
      </c>
      <c r="S215" s="9">
        <f t="shared" si="41"/>
        <v>23314.2</v>
      </c>
      <c r="T215" s="9">
        <f t="shared" si="42"/>
        <v>19110</v>
      </c>
      <c r="U215" s="20"/>
    </row>
    <row r="216" spans="1:21" ht="27.6" outlineLevel="1">
      <c r="A216" s="99" t="s">
        <v>1071</v>
      </c>
      <c r="B216" s="29" t="s">
        <v>961</v>
      </c>
      <c r="C216" s="16" t="s">
        <v>939</v>
      </c>
      <c r="D216" s="19" t="s">
        <v>962</v>
      </c>
      <c r="E216" s="16" t="s">
        <v>519</v>
      </c>
      <c r="F216" s="16">
        <v>310</v>
      </c>
      <c r="G216" s="18"/>
      <c r="H216" s="18"/>
      <c r="I216" s="16"/>
      <c r="J216" s="16"/>
      <c r="K216" s="45"/>
      <c r="L216" s="45"/>
      <c r="M216" s="18"/>
      <c r="N216" s="16"/>
      <c r="O216" s="57">
        <v>18900</v>
      </c>
      <c r="P216" s="37"/>
      <c r="Q216" s="57" cm="1">
        <f t="array" ref="Q216">INDEX('[1]ПРАЙС-ЛИСТ 26.08.2025'!$F$1:$F$399,MATCH(B216,'[1]ПРАЙС-ЛИСТ 26.08.2025'!$A$1:$A$399,0),)</f>
        <v>18900</v>
      </c>
      <c r="R216" s="9">
        <f t="shared" si="40"/>
        <v>23058</v>
      </c>
      <c r="S216" s="9">
        <f t="shared" si="41"/>
        <v>22596.84</v>
      </c>
      <c r="T216" s="9">
        <f t="shared" si="42"/>
        <v>18522</v>
      </c>
      <c r="U216" s="20"/>
    </row>
    <row r="217" spans="1:21" ht="27.6" outlineLevel="1">
      <c r="A217" s="99" t="s">
        <v>1071</v>
      </c>
      <c r="B217" s="29" t="s">
        <v>963</v>
      </c>
      <c r="C217" s="16" t="s">
        <v>939</v>
      </c>
      <c r="D217" s="19" t="s">
        <v>964</v>
      </c>
      <c r="E217" s="16" t="s">
        <v>519</v>
      </c>
      <c r="F217" s="16">
        <v>560</v>
      </c>
      <c r="G217" s="18"/>
      <c r="H217" s="18"/>
      <c r="I217" s="16"/>
      <c r="J217" s="16"/>
      <c r="K217" s="45"/>
      <c r="L217" s="45"/>
      <c r="M217" s="18"/>
      <c r="N217" s="16"/>
      <c r="O217" s="57">
        <v>19300</v>
      </c>
      <c r="P217" s="37"/>
      <c r="Q217" s="57" cm="1">
        <f t="array" ref="Q217">INDEX('[1]ПРАЙС-ЛИСТ 26.08.2025'!$F$1:$F$399,MATCH(B217,'[1]ПРАЙС-ЛИСТ 26.08.2025'!$A$1:$A$399,0),)</f>
        <v>19300</v>
      </c>
      <c r="R217" s="9">
        <f t="shared" si="40"/>
        <v>23546</v>
      </c>
      <c r="S217" s="9">
        <f t="shared" si="41"/>
        <v>23075.08</v>
      </c>
      <c r="T217" s="9">
        <f t="shared" si="42"/>
        <v>18914</v>
      </c>
      <c r="U217" s="20"/>
    </row>
    <row r="218" spans="1:21" ht="27.6" outlineLevel="1">
      <c r="A218" s="99" t="s">
        <v>1071</v>
      </c>
      <c r="B218" s="29" t="s">
        <v>965</v>
      </c>
      <c r="C218" s="16" t="s">
        <v>939</v>
      </c>
      <c r="D218" s="19" t="s">
        <v>966</v>
      </c>
      <c r="E218" s="16" t="s">
        <v>519</v>
      </c>
      <c r="F218" s="16">
        <v>545</v>
      </c>
      <c r="G218" s="18"/>
      <c r="H218" s="18"/>
      <c r="I218" s="16"/>
      <c r="J218" s="16"/>
      <c r="K218" s="45"/>
      <c r="L218" s="45"/>
      <c r="M218" s="18"/>
      <c r="N218" s="16"/>
      <c r="O218" s="57">
        <v>18800</v>
      </c>
      <c r="P218" s="37"/>
      <c r="Q218" s="57" cm="1">
        <f t="array" ref="Q218">INDEX('[1]ПРАЙС-ЛИСТ 26.08.2025'!$F$1:$F$399,MATCH(B218,'[1]ПРАЙС-ЛИСТ 26.08.2025'!$A$1:$A$399,0),)</f>
        <v>18800</v>
      </c>
      <c r="R218" s="9">
        <f t="shared" si="40"/>
        <v>22936</v>
      </c>
      <c r="S218" s="9">
        <f t="shared" si="41"/>
        <v>22477.279999999999</v>
      </c>
      <c r="T218" s="9">
        <f t="shared" si="42"/>
        <v>18424</v>
      </c>
      <c r="U218" s="20"/>
    </row>
    <row r="219" spans="1:21" ht="27.6" outlineLevel="1">
      <c r="A219" s="99" t="s">
        <v>1071</v>
      </c>
      <c r="B219" s="29" t="s">
        <v>967</v>
      </c>
      <c r="C219" s="16" t="s">
        <v>939</v>
      </c>
      <c r="D219" s="19" t="s">
        <v>968</v>
      </c>
      <c r="E219" s="16" t="s">
        <v>519</v>
      </c>
      <c r="F219" s="16">
        <v>525</v>
      </c>
      <c r="G219" s="18"/>
      <c r="H219" s="18"/>
      <c r="I219" s="16"/>
      <c r="J219" s="16"/>
      <c r="K219" s="45"/>
      <c r="L219" s="45"/>
      <c r="M219" s="18"/>
      <c r="N219" s="16"/>
      <c r="O219" s="57">
        <v>18100</v>
      </c>
      <c r="P219" s="37"/>
      <c r="Q219" s="57" cm="1">
        <f t="array" ref="Q219">INDEX('[1]ПРАЙС-ЛИСТ 26.08.2025'!$F$1:$F$399,MATCH(B219,'[1]ПРАЙС-ЛИСТ 26.08.2025'!$A$1:$A$399,0),)</f>
        <v>18100</v>
      </c>
      <c r="R219" s="9">
        <f t="shared" si="40"/>
        <v>22082</v>
      </c>
      <c r="S219" s="9">
        <f t="shared" si="41"/>
        <v>21640.36</v>
      </c>
      <c r="T219" s="9">
        <f t="shared" si="42"/>
        <v>17738</v>
      </c>
      <c r="U219" s="20"/>
    </row>
    <row r="220" spans="1:21" ht="27.6" outlineLevel="1">
      <c r="A220" s="99" t="s">
        <v>1071</v>
      </c>
      <c r="B220" s="29" t="s">
        <v>969</v>
      </c>
      <c r="C220" s="16" t="s">
        <v>939</v>
      </c>
      <c r="D220" s="19" t="s">
        <v>970</v>
      </c>
      <c r="E220" s="16" t="s">
        <v>519</v>
      </c>
      <c r="F220" s="16">
        <v>830</v>
      </c>
      <c r="G220" s="18"/>
      <c r="H220" s="18"/>
      <c r="I220" s="16"/>
      <c r="J220" s="16"/>
      <c r="K220" s="45"/>
      <c r="L220" s="45"/>
      <c r="M220" s="18"/>
      <c r="N220" s="16"/>
      <c r="O220" s="57">
        <v>25200</v>
      </c>
      <c r="P220" s="37"/>
      <c r="Q220" s="57" cm="1">
        <f t="array" ref="Q220">INDEX('[1]ПРАЙС-ЛИСТ 26.08.2025'!$F$1:$F$399,MATCH(B220,'[1]ПРАЙС-ЛИСТ 26.08.2025'!$A$1:$A$399,0),)</f>
        <v>25200</v>
      </c>
      <c r="R220" s="9">
        <f t="shared" si="40"/>
        <v>30744</v>
      </c>
      <c r="S220" s="9">
        <f t="shared" si="41"/>
        <v>30129.119999999999</v>
      </c>
      <c r="T220" s="9">
        <f t="shared" si="42"/>
        <v>24696</v>
      </c>
      <c r="U220" s="20"/>
    </row>
    <row r="221" spans="1:21" ht="27.6" outlineLevel="1">
      <c r="A221" s="99" t="s">
        <v>1071</v>
      </c>
      <c r="B221" s="29" t="s">
        <v>971</v>
      </c>
      <c r="C221" s="16" t="s">
        <v>939</v>
      </c>
      <c r="D221" s="19" t="s">
        <v>972</v>
      </c>
      <c r="E221" s="16" t="s">
        <v>519</v>
      </c>
      <c r="F221" s="16">
        <v>810</v>
      </c>
      <c r="G221" s="18"/>
      <c r="H221" s="18"/>
      <c r="I221" s="16"/>
      <c r="J221" s="16"/>
      <c r="K221" s="45"/>
      <c r="L221" s="45"/>
      <c r="M221" s="18"/>
      <c r="N221" s="16"/>
      <c r="O221" s="57">
        <v>24500</v>
      </c>
      <c r="P221" s="37"/>
      <c r="Q221" s="57" cm="1">
        <f t="array" ref="Q221">INDEX('[1]ПРАЙС-ЛИСТ 26.08.2025'!$F$1:$F$399,MATCH(B221,'[1]ПРАЙС-ЛИСТ 26.08.2025'!$A$1:$A$399,0),)</f>
        <v>24500</v>
      </c>
      <c r="R221" s="9">
        <f t="shared" si="40"/>
        <v>29890</v>
      </c>
      <c r="S221" s="9">
        <f t="shared" si="41"/>
        <v>29292.2</v>
      </c>
      <c r="T221" s="9">
        <f t="shared" si="42"/>
        <v>24010</v>
      </c>
      <c r="U221" s="20"/>
    </row>
    <row r="222" spans="1:21" ht="27.6" outlineLevel="1">
      <c r="A222" s="99" t="s">
        <v>1071</v>
      </c>
      <c r="B222" s="29" t="s">
        <v>973</v>
      </c>
      <c r="C222" s="16" t="s">
        <v>939</v>
      </c>
      <c r="D222" s="19" t="s">
        <v>974</v>
      </c>
      <c r="E222" s="16" t="s">
        <v>519</v>
      </c>
      <c r="F222" s="16">
        <v>780</v>
      </c>
      <c r="G222" s="18"/>
      <c r="H222" s="18"/>
      <c r="I222" s="16"/>
      <c r="J222" s="16"/>
      <c r="K222" s="45"/>
      <c r="L222" s="45"/>
      <c r="M222" s="18"/>
      <c r="N222" s="16"/>
      <c r="O222" s="57">
        <v>23600</v>
      </c>
      <c r="P222" s="37"/>
      <c r="Q222" s="57" cm="1">
        <f t="array" ref="Q222">INDEX('[1]ПРАЙС-ЛИСТ 26.08.2025'!$F$1:$F$399,MATCH(B222,'[1]ПРАЙС-ЛИСТ 26.08.2025'!$A$1:$A$399,0),)</f>
        <v>23600</v>
      </c>
      <c r="R222" s="9">
        <f t="shared" si="40"/>
        <v>28792</v>
      </c>
      <c r="S222" s="9">
        <f t="shared" si="41"/>
        <v>28216.16</v>
      </c>
      <c r="T222" s="9">
        <f t="shared" si="42"/>
        <v>23128</v>
      </c>
      <c r="U222" s="20"/>
    </row>
    <row r="223" spans="1:21" ht="18">
      <c r="A223" s="20"/>
      <c r="B223" s="72" t="s">
        <v>869</v>
      </c>
      <c r="C223" s="16"/>
      <c r="D223" s="18"/>
      <c r="E223" s="18"/>
      <c r="F223" s="18"/>
      <c r="G223" s="18"/>
      <c r="H223" s="18"/>
      <c r="I223" s="16"/>
      <c r="J223" s="18"/>
      <c r="K223" s="45"/>
      <c r="L223" s="45"/>
      <c r="M223" s="18"/>
      <c r="N223" s="16"/>
      <c r="O223" s="37"/>
      <c r="P223" s="37"/>
      <c r="Q223" s="37"/>
      <c r="R223" s="18"/>
      <c r="S223" s="30"/>
      <c r="T223" s="18"/>
      <c r="U223" s="20"/>
    </row>
    <row r="224" spans="1:21" ht="14.4" outlineLevel="1">
      <c r="A224" s="20"/>
      <c r="B224" s="29" t="s">
        <v>871</v>
      </c>
      <c r="C224" s="16" t="s">
        <v>870</v>
      </c>
      <c r="D224" s="90" t="s">
        <v>875</v>
      </c>
      <c r="E224" s="16" t="s">
        <v>519</v>
      </c>
      <c r="F224" s="16"/>
      <c r="G224" s="18"/>
      <c r="H224" s="18"/>
      <c r="I224" s="16"/>
      <c r="J224" s="16"/>
      <c r="K224" s="45"/>
      <c r="L224" s="45"/>
      <c r="M224" s="18"/>
      <c r="N224" s="16"/>
      <c r="O224" s="57">
        <v>7100</v>
      </c>
      <c r="P224" s="37"/>
      <c r="Q224" s="57" cm="1">
        <f t="array" ref="Q224">INDEX('[1]ПРАЙС-ЛИСТ 26.08.2025'!$F$1:$F$399,MATCH(B224,'[1]ПРАЙС-ЛИСТ 26.08.2025'!$A$1:$A$399,0),)</f>
        <v>7100</v>
      </c>
      <c r="R224" s="9">
        <f t="shared" si="40"/>
        <v>8662</v>
      </c>
      <c r="S224" s="9">
        <f t="shared" si="41"/>
        <v>8488.76</v>
      </c>
      <c r="T224" s="9">
        <f t="shared" si="42"/>
        <v>6958</v>
      </c>
      <c r="U224" s="20"/>
    </row>
    <row r="225" spans="1:21" ht="14.4" outlineLevel="1">
      <c r="A225" s="20"/>
      <c r="B225" s="29" t="s">
        <v>872</v>
      </c>
      <c r="C225" s="16" t="s">
        <v>870</v>
      </c>
      <c r="D225" s="90" t="s">
        <v>876</v>
      </c>
      <c r="E225" s="16" t="s">
        <v>519</v>
      </c>
      <c r="F225" s="16"/>
      <c r="G225" s="18"/>
      <c r="H225" s="18"/>
      <c r="I225" s="16"/>
      <c r="J225" s="16"/>
      <c r="K225" s="45"/>
      <c r="L225" s="45"/>
      <c r="M225" s="18"/>
      <c r="N225" s="16"/>
      <c r="O225" s="57">
        <v>9200</v>
      </c>
      <c r="P225" s="37"/>
      <c r="Q225" s="57" cm="1">
        <f t="array" ref="Q225">INDEX('[1]ПРАЙС-ЛИСТ 26.08.2025'!$F$1:$F$399,MATCH(B225,'[1]ПРАЙС-ЛИСТ 26.08.2025'!$A$1:$A$399,0),)</f>
        <v>9200</v>
      </c>
      <c r="R225" s="9">
        <f t="shared" si="40"/>
        <v>11224</v>
      </c>
      <c r="S225" s="9">
        <f t="shared" si="41"/>
        <v>10999.52</v>
      </c>
      <c r="T225" s="9">
        <f t="shared" si="42"/>
        <v>9016</v>
      </c>
      <c r="U225" s="20"/>
    </row>
    <row r="226" spans="1:21" ht="14.4" outlineLevel="1">
      <c r="A226" s="20"/>
      <c r="B226" s="29" t="s">
        <v>873</v>
      </c>
      <c r="C226" s="16" t="s">
        <v>870</v>
      </c>
      <c r="D226" s="90" t="s">
        <v>877</v>
      </c>
      <c r="E226" s="16" t="s">
        <v>519</v>
      </c>
      <c r="F226" s="16"/>
      <c r="G226" s="18"/>
      <c r="H226" s="18"/>
      <c r="I226" s="16"/>
      <c r="J226" s="16"/>
      <c r="K226" s="45"/>
      <c r="L226" s="45"/>
      <c r="M226" s="18"/>
      <c r="N226" s="16"/>
      <c r="O226" s="57">
        <v>7800</v>
      </c>
      <c r="P226" s="37"/>
      <c r="Q226" s="57" cm="1">
        <f t="array" ref="Q226">INDEX('[1]ПРАЙС-ЛИСТ 26.08.2025'!$F$1:$F$399,MATCH(B226,'[1]ПРАЙС-ЛИСТ 26.08.2025'!$A$1:$A$399,0),)</f>
        <v>7800</v>
      </c>
      <c r="R226" s="9">
        <f t="shared" si="40"/>
        <v>9516</v>
      </c>
      <c r="S226" s="9">
        <f t="shared" si="41"/>
        <v>9325.68</v>
      </c>
      <c r="T226" s="9">
        <f t="shared" si="42"/>
        <v>7644</v>
      </c>
      <c r="U226" s="20"/>
    </row>
    <row r="227" spans="1:21" ht="14.4" outlineLevel="1">
      <c r="A227" s="20"/>
      <c r="B227" s="29" t="s">
        <v>874</v>
      </c>
      <c r="C227" s="16" t="s">
        <v>870</v>
      </c>
      <c r="D227" s="90" t="s">
        <v>878</v>
      </c>
      <c r="E227" s="16" t="s">
        <v>519</v>
      </c>
      <c r="F227" s="16"/>
      <c r="G227" s="18"/>
      <c r="H227" s="18"/>
      <c r="I227" s="16"/>
      <c r="J227" s="16"/>
      <c r="K227" s="45"/>
      <c r="L227" s="45"/>
      <c r="M227" s="18"/>
      <c r="N227" s="16"/>
      <c r="O227" s="57">
        <v>10400</v>
      </c>
      <c r="P227" s="37"/>
      <c r="Q227" s="57" cm="1">
        <f t="array" ref="Q227">INDEX('[1]ПРАЙС-ЛИСТ 26.08.2025'!$F$1:$F$399,MATCH(B227,'[1]ПРАЙС-ЛИСТ 26.08.2025'!$A$1:$A$399,0),)</f>
        <v>10400</v>
      </c>
      <c r="R227" s="9">
        <f t="shared" si="40"/>
        <v>12688</v>
      </c>
      <c r="S227" s="9">
        <f t="shared" si="41"/>
        <v>12434.24</v>
      </c>
      <c r="T227" s="9">
        <f t="shared" si="42"/>
        <v>10192</v>
      </c>
      <c r="U227" s="20"/>
    </row>
    <row r="228" spans="1:21" ht="27.6" outlineLevel="1">
      <c r="A228" s="100" t="s">
        <v>1071</v>
      </c>
      <c r="B228" s="29" t="s">
        <v>934</v>
      </c>
      <c r="C228" s="16" t="s">
        <v>935</v>
      </c>
      <c r="D228" s="90" t="s">
        <v>936</v>
      </c>
      <c r="E228" s="16" t="s">
        <v>519</v>
      </c>
      <c r="F228" s="16"/>
      <c r="G228" s="18"/>
      <c r="H228" s="18"/>
      <c r="I228" s="16"/>
      <c r="J228" s="16"/>
      <c r="K228" s="45"/>
      <c r="L228" s="45"/>
      <c r="M228" s="18"/>
      <c r="N228" s="16"/>
      <c r="O228" s="57">
        <v>5800</v>
      </c>
      <c r="P228" s="37"/>
      <c r="Q228" s="57" cm="1">
        <f t="array" ref="Q228">INDEX('[1]ПРАЙС-ЛИСТ 26.08.2025'!$F$1:$F$399,MATCH(B228,'[1]ПРАЙС-ЛИСТ 26.08.2025'!$A$1:$A$399,0),)</f>
        <v>5800</v>
      </c>
      <c r="R228" s="9">
        <f t="shared" si="40"/>
        <v>7076</v>
      </c>
      <c r="S228" s="9">
        <f t="shared" si="41"/>
        <v>6934.48</v>
      </c>
      <c r="T228" s="9">
        <f t="shared" si="42"/>
        <v>5684</v>
      </c>
      <c r="U228" s="20"/>
    </row>
    <row r="229" spans="1:21" ht="27.6" outlineLevel="1">
      <c r="A229" s="100" t="s">
        <v>1071</v>
      </c>
      <c r="B229" s="29" t="s">
        <v>975</v>
      </c>
      <c r="C229" s="16" t="s">
        <v>935</v>
      </c>
      <c r="D229" s="90" t="s">
        <v>976</v>
      </c>
      <c r="E229" s="16" t="s">
        <v>519</v>
      </c>
      <c r="F229" s="16"/>
      <c r="G229" s="18"/>
      <c r="H229" s="18"/>
      <c r="I229" s="16"/>
      <c r="J229" s="16"/>
      <c r="K229" s="45"/>
      <c r="L229" s="45"/>
      <c r="M229" s="18"/>
      <c r="N229" s="16"/>
      <c r="O229" s="57">
        <v>7400</v>
      </c>
      <c r="P229" s="37"/>
      <c r="Q229" s="57" cm="1">
        <f t="array" ref="Q229">INDEX('[1]ПРАЙС-ЛИСТ 26.08.2025'!$F$1:$F$399,MATCH(B229,'[1]ПРАЙС-ЛИСТ 26.08.2025'!$A$1:$A$399,0),)</f>
        <v>7400</v>
      </c>
      <c r="R229" s="9">
        <f t="shared" si="40"/>
        <v>9028</v>
      </c>
      <c r="S229" s="9">
        <f t="shared" si="41"/>
        <v>8847.44</v>
      </c>
      <c r="T229" s="9">
        <f t="shared" si="42"/>
        <v>7252</v>
      </c>
      <c r="U229" s="20"/>
    </row>
    <row r="230" spans="1:21" ht="27.6" outlineLevel="1">
      <c r="A230" s="100" t="s">
        <v>1071</v>
      </c>
      <c r="B230" s="29" t="s">
        <v>977</v>
      </c>
      <c r="C230" s="16" t="s">
        <v>935</v>
      </c>
      <c r="D230" s="90" t="s">
        <v>978</v>
      </c>
      <c r="E230" s="16" t="s">
        <v>519</v>
      </c>
      <c r="F230" s="16"/>
      <c r="G230" s="18"/>
      <c r="H230" s="18"/>
      <c r="I230" s="16"/>
      <c r="J230" s="16"/>
      <c r="K230" s="45"/>
      <c r="L230" s="45"/>
      <c r="M230" s="18"/>
      <c r="N230" s="16"/>
      <c r="O230" s="57">
        <v>6600</v>
      </c>
      <c r="P230" s="37"/>
      <c r="Q230" s="57" cm="1">
        <f t="array" ref="Q230">INDEX('[1]ПРАЙС-ЛИСТ 26.08.2025'!$F$1:$F$399,MATCH(B230,'[1]ПРАЙС-ЛИСТ 26.08.2025'!$A$1:$A$399,0),)</f>
        <v>6600</v>
      </c>
      <c r="R230" s="9">
        <f t="shared" si="40"/>
        <v>8052</v>
      </c>
      <c r="S230" s="9">
        <f t="shared" si="41"/>
        <v>7890.96</v>
      </c>
      <c r="T230" s="9">
        <f t="shared" si="42"/>
        <v>6468</v>
      </c>
      <c r="U230" s="20"/>
    </row>
    <row r="231" spans="1:21" ht="27.6" outlineLevel="1">
      <c r="A231" s="100" t="s">
        <v>1071</v>
      </c>
      <c r="B231" s="29" t="s">
        <v>979</v>
      </c>
      <c r="C231" s="16" t="s">
        <v>935</v>
      </c>
      <c r="D231" s="90" t="s">
        <v>980</v>
      </c>
      <c r="E231" s="16" t="s">
        <v>519</v>
      </c>
      <c r="F231" s="16"/>
      <c r="G231" s="18"/>
      <c r="H231" s="18"/>
      <c r="I231" s="16"/>
      <c r="J231" s="16"/>
      <c r="K231" s="45"/>
      <c r="L231" s="45"/>
      <c r="M231" s="18"/>
      <c r="N231" s="16"/>
      <c r="O231" s="57">
        <v>8400</v>
      </c>
      <c r="P231" s="37"/>
      <c r="Q231" s="57" cm="1">
        <f t="array" ref="Q231">INDEX('[1]ПРАЙС-ЛИСТ 26.08.2025'!$F$1:$F$399,MATCH(B231,'[1]ПРАЙС-ЛИСТ 26.08.2025'!$A$1:$A$399,0),)</f>
        <v>8400</v>
      </c>
      <c r="R231" s="9">
        <f t="shared" si="40"/>
        <v>10248</v>
      </c>
      <c r="S231" s="9">
        <f t="shared" si="41"/>
        <v>10043.040000000001</v>
      </c>
      <c r="T231" s="9">
        <f t="shared" si="42"/>
        <v>8232</v>
      </c>
      <c r="U231" s="20"/>
    </row>
    <row r="232" spans="1:21" ht="27.6" outlineLevel="1">
      <c r="A232" s="100" t="s">
        <v>1071</v>
      </c>
      <c r="B232" s="29" t="s">
        <v>981</v>
      </c>
      <c r="C232" s="16" t="s">
        <v>935</v>
      </c>
      <c r="D232" s="90" t="s">
        <v>982</v>
      </c>
      <c r="E232" s="16" t="s">
        <v>519</v>
      </c>
      <c r="F232" s="16"/>
      <c r="G232" s="18"/>
      <c r="H232" s="18"/>
      <c r="I232" s="16"/>
      <c r="J232" s="16"/>
      <c r="K232" s="45"/>
      <c r="L232" s="45"/>
      <c r="M232" s="18"/>
      <c r="N232" s="16"/>
      <c r="O232" s="57">
        <v>7800</v>
      </c>
      <c r="P232" s="37"/>
      <c r="Q232" s="57" cm="1">
        <f t="array" ref="Q232">INDEX('[1]ПРАЙС-ЛИСТ 26.08.2025'!$F$1:$F$399,MATCH(B232,'[1]ПРАЙС-ЛИСТ 26.08.2025'!$A$1:$A$399,0),)</f>
        <v>7800</v>
      </c>
      <c r="R232" s="9">
        <f t="shared" si="40"/>
        <v>9516</v>
      </c>
      <c r="S232" s="9">
        <f t="shared" si="41"/>
        <v>9325.68</v>
      </c>
      <c r="T232" s="9">
        <f t="shared" si="42"/>
        <v>7644</v>
      </c>
      <c r="U232" s="20"/>
    </row>
    <row r="233" spans="1:21" ht="27.6" outlineLevel="1">
      <c r="A233" s="100" t="s">
        <v>1071</v>
      </c>
      <c r="B233" s="29" t="s">
        <v>983</v>
      </c>
      <c r="C233" s="16" t="s">
        <v>935</v>
      </c>
      <c r="D233" s="90" t="s">
        <v>984</v>
      </c>
      <c r="E233" s="16" t="s">
        <v>519</v>
      </c>
      <c r="F233" s="16"/>
      <c r="G233" s="18"/>
      <c r="H233" s="18"/>
      <c r="I233" s="16"/>
      <c r="J233" s="16"/>
      <c r="K233" s="45"/>
      <c r="L233" s="45"/>
      <c r="M233" s="18"/>
      <c r="N233" s="16"/>
      <c r="O233" s="57">
        <v>10000</v>
      </c>
      <c r="P233" s="37"/>
      <c r="Q233" s="57" cm="1">
        <f t="array" ref="Q233">INDEX('[1]ПРАЙС-ЛИСТ 26.08.2025'!$F$1:$F$399,MATCH(B233,'[1]ПРАЙС-ЛИСТ 26.08.2025'!$A$1:$A$399,0),)</f>
        <v>10000</v>
      </c>
      <c r="R233" s="9">
        <f t="shared" si="40"/>
        <v>12200</v>
      </c>
      <c r="S233" s="9">
        <f t="shared" si="41"/>
        <v>11956</v>
      </c>
      <c r="T233" s="9">
        <f t="shared" si="42"/>
        <v>9800</v>
      </c>
      <c r="U233" s="20"/>
    </row>
    <row r="234" spans="1:21" ht="18">
      <c r="A234" s="20"/>
      <c r="B234" s="72" t="s">
        <v>350</v>
      </c>
      <c r="C234" s="16"/>
      <c r="D234" s="18"/>
      <c r="E234" s="16"/>
      <c r="F234" s="16"/>
      <c r="G234" s="16"/>
      <c r="H234" s="16"/>
      <c r="I234" s="16"/>
      <c r="J234" s="18"/>
      <c r="K234" s="45"/>
      <c r="L234" s="45"/>
      <c r="M234" s="18"/>
      <c r="N234" s="16"/>
      <c r="O234" s="18"/>
      <c r="P234" s="18"/>
      <c r="Q234" s="18"/>
      <c r="R234" s="18"/>
      <c r="S234" s="30"/>
      <c r="T234" s="18"/>
      <c r="U234" s="20"/>
    </row>
    <row r="235" spans="1:21" ht="14.4" outlineLevel="1">
      <c r="A235" s="20"/>
      <c r="B235" s="29" t="s">
        <v>728</v>
      </c>
      <c r="C235" s="16" t="s">
        <v>651</v>
      </c>
      <c r="D235" s="19" t="s">
        <v>730</v>
      </c>
      <c r="E235" s="16" t="s">
        <v>519</v>
      </c>
      <c r="F235" s="16"/>
      <c r="G235" s="16"/>
      <c r="H235" s="16"/>
      <c r="I235" s="16" t="s">
        <v>729</v>
      </c>
      <c r="J235" s="18"/>
      <c r="K235" s="45"/>
      <c r="L235" s="45"/>
      <c r="M235" s="16" t="s">
        <v>42</v>
      </c>
      <c r="N235" s="16" t="s">
        <v>34</v>
      </c>
      <c r="O235" s="57">
        <v>770</v>
      </c>
      <c r="P235" s="37">
        <f>Q235/O235-1</f>
        <v>0</v>
      </c>
      <c r="Q235" s="57" cm="1">
        <f t="array" ref="Q235">INDEX('[1]ПРАЙС-ЛИСТ 26.08.2025'!$F$1:$F$399,MATCH(B235,'[1]ПРАЙС-ЛИСТ 26.08.2025'!$A$1:$A$399,0),)</f>
        <v>770</v>
      </c>
      <c r="R235" s="9">
        <f t="shared" si="40"/>
        <v>939.4</v>
      </c>
      <c r="S235" s="9">
        <f t="shared" si="41"/>
        <v>920.61</v>
      </c>
      <c r="T235" s="9">
        <f t="shared" si="42"/>
        <v>754.6</v>
      </c>
      <c r="U235" s="20"/>
    </row>
    <row r="236" spans="1:21" ht="14.4" outlineLevel="1">
      <c r="A236" s="20"/>
      <c r="B236" s="29" t="s">
        <v>352</v>
      </c>
      <c r="C236" s="16" t="s">
        <v>651</v>
      </c>
      <c r="D236" s="19" t="s">
        <v>355</v>
      </c>
      <c r="E236" s="16" t="s">
        <v>519</v>
      </c>
      <c r="F236" s="16"/>
      <c r="G236" s="16"/>
      <c r="H236" s="16"/>
      <c r="I236" s="16" t="s">
        <v>354</v>
      </c>
      <c r="J236" s="18"/>
      <c r="K236" s="45"/>
      <c r="L236" s="45"/>
      <c r="M236" s="16" t="s">
        <v>42</v>
      </c>
      <c r="N236" s="16" t="s">
        <v>34</v>
      </c>
      <c r="O236" s="57">
        <v>905</v>
      </c>
      <c r="P236" s="37">
        <f>Q236/O236-1</f>
        <v>0</v>
      </c>
      <c r="Q236" s="57" cm="1">
        <f t="array" ref="Q236">INDEX('[1]ПРАЙС-ЛИСТ 26.08.2025'!$F$1:$F$399,MATCH(B236,'[1]ПРАЙС-ЛИСТ 26.08.2025'!$A$1:$A$399,0),)</f>
        <v>905</v>
      </c>
      <c r="R236" s="9">
        <f t="shared" si="40"/>
        <v>1104.0999999999999</v>
      </c>
      <c r="S236" s="9">
        <f t="shared" si="41"/>
        <v>1082.02</v>
      </c>
      <c r="T236" s="9">
        <f t="shared" si="42"/>
        <v>886.9</v>
      </c>
      <c r="U236" s="20"/>
    </row>
    <row r="237" spans="1:21" ht="14.4" outlineLevel="1">
      <c r="A237" s="20"/>
      <c r="B237" s="29" t="s">
        <v>808</v>
      </c>
      <c r="C237" s="16" t="s">
        <v>651</v>
      </c>
      <c r="D237" s="19" t="s">
        <v>810</v>
      </c>
      <c r="E237" s="16" t="s">
        <v>519</v>
      </c>
      <c r="F237" s="16"/>
      <c r="G237" s="16"/>
      <c r="H237" s="16"/>
      <c r="I237" s="16" t="s">
        <v>809</v>
      </c>
      <c r="J237" s="18"/>
      <c r="K237" s="45"/>
      <c r="L237" s="45"/>
      <c r="M237" s="16" t="s">
        <v>42</v>
      </c>
      <c r="N237" s="16" t="s">
        <v>34</v>
      </c>
      <c r="O237" s="57">
        <v>1560</v>
      </c>
      <c r="P237" s="37"/>
      <c r="Q237" s="57" cm="1">
        <f t="array" ref="Q237">INDEX('[1]ПРАЙС-ЛИСТ 26.08.2025'!$F$1:$F$399,MATCH(B237,'[1]ПРАЙС-ЛИСТ 26.08.2025'!$A$1:$A$399,0),)</f>
        <v>1560</v>
      </c>
      <c r="R237" s="9">
        <f t="shared" si="40"/>
        <v>1903.2</v>
      </c>
      <c r="S237" s="9">
        <f t="shared" si="41"/>
        <v>1865.14</v>
      </c>
      <c r="T237" s="9">
        <f t="shared" si="42"/>
        <v>1528.8</v>
      </c>
      <c r="U237" s="20"/>
    </row>
    <row r="238" spans="1:21" ht="14.4" outlineLevel="1">
      <c r="A238" s="20"/>
      <c r="B238" s="29"/>
      <c r="C238" s="16"/>
      <c r="D238" s="19"/>
      <c r="E238" s="16"/>
      <c r="F238" s="16"/>
      <c r="G238" s="16"/>
      <c r="H238" s="16"/>
      <c r="I238" s="16"/>
      <c r="J238" s="18"/>
      <c r="K238" s="45"/>
      <c r="L238" s="45"/>
      <c r="M238" s="16"/>
      <c r="N238" s="16"/>
      <c r="O238" s="37"/>
      <c r="P238" s="37"/>
      <c r="Q238" s="37" t="e" cm="1">
        <f t="array" ref="Q238">INDEX('[1]ПРАЙС-ЛИСТ 26.08.2025'!$F$1:$F$399,MATCH(B238,'[1]ПРАЙС-ЛИСТ 26.08.2025'!$A$1:$A$399,0),)</f>
        <v>#N/A</v>
      </c>
      <c r="R238" s="18" t="e">
        <f t="shared" si="40"/>
        <v>#N/A</v>
      </c>
      <c r="S238" s="30" t="e">
        <f t="shared" si="41"/>
        <v>#N/A</v>
      </c>
      <c r="T238" s="18" t="e">
        <f t="shared" si="42"/>
        <v>#N/A</v>
      </c>
      <c r="U238" s="20"/>
    </row>
    <row r="239" spans="1:21" ht="14.4" outlineLevel="1">
      <c r="A239" s="20"/>
      <c r="B239" s="29" t="s">
        <v>421</v>
      </c>
      <c r="C239" s="16" t="s">
        <v>652</v>
      </c>
      <c r="D239" s="19" t="s">
        <v>238</v>
      </c>
      <c r="E239" s="16" t="s">
        <v>519</v>
      </c>
      <c r="F239" s="16"/>
      <c r="G239" s="16"/>
      <c r="H239" s="16"/>
      <c r="I239" s="60" t="s">
        <v>426</v>
      </c>
      <c r="J239" s="18"/>
      <c r="K239" s="45"/>
      <c r="L239" s="45"/>
      <c r="M239" s="16" t="s">
        <v>42</v>
      </c>
      <c r="N239" s="16" t="s">
        <v>34</v>
      </c>
      <c r="O239" s="57">
        <v>740</v>
      </c>
      <c r="P239" s="37">
        <f>Q239/O239-1</f>
        <v>0</v>
      </c>
      <c r="Q239" s="57" cm="1">
        <f t="array" ref="Q239">INDEX('[1]ПРАЙС-ЛИСТ 26.08.2025'!$F$1:$F$399,MATCH(B239,'[1]ПРАЙС-ЛИСТ 26.08.2025'!$A$1:$A$399,0),)</f>
        <v>740</v>
      </c>
      <c r="R239" s="9">
        <f t="shared" si="40"/>
        <v>902.8</v>
      </c>
      <c r="S239" s="9">
        <f t="shared" si="41"/>
        <v>884.74</v>
      </c>
      <c r="T239" s="9">
        <f t="shared" si="42"/>
        <v>725.2</v>
      </c>
      <c r="U239" s="20"/>
    </row>
    <row r="240" spans="1:21" ht="14.4" outlineLevel="1">
      <c r="A240" s="20"/>
      <c r="B240" s="29" t="s">
        <v>422</v>
      </c>
      <c r="C240" s="16" t="s">
        <v>652</v>
      </c>
      <c r="D240" s="19" t="s">
        <v>475</v>
      </c>
      <c r="E240" s="16" t="s">
        <v>519</v>
      </c>
      <c r="F240" s="16"/>
      <c r="G240" s="16"/>
      <c r="H240" s="16"/>
      <c r="I240" s="60" t="s">
        <v>43</v>
      </c>
      <c r="J240" s="18"/>
      <c r="K240" s="45"/>
      <c r="L240" s="45"/>
      <c r="M240" s="16" t="s">
        <v>42</v>
      </c>
      <c r="N240" s="16" t="s">
        <v>34</v>
      </c>
      <c r="O240" s="57">
        <v>905</v>
      </c>
      <c r="P240" s="37">
        <f>Q240/O240-1</f>
        <v>0</v>
      </c>
      <c r="Q240" s="57" cm="1">
        <f t="array" ref="Q240">INDEX('[1]ПРАЙС-ЛИСТ 26.08.2025'!$F$1:$F$399,MATCH(B240,'[1]ПРАЙС-ЛИСТ 26.08.2025'!$A$1:$A$399,0),)</f>
        <v>905</v>
      </c>
      <c r="R240" s="9">
        <f t="shared" si="40"/>
        <v>1104.0999999999999</v>
      </c>
      <c r="S240" s="9">
        <f t="shared" si="41"/>
        <v>1082.02</v>
      </c>
      <c r="T240" s="9">
        <f t="shared" si="42"/>
        <v>886.9</v>
      </c>
      <c r="U240" s="20"/>
    </row>
    <row r="241" spans="1:21" ht="14.4" outlineLevel="1">
      <c r="A241" s="20"/>
      <c r="B241" s="29" t="s">
        <v>423</v>
      </c>
      <c r="C241" s="16" t="s">
        <v>652</v>
      </c>
      <c r="D241" s="19" t="s">
        <v>477</v>
      </c>
      <c r="E241" s="16" t="s">
        <v>519</v>
      </c>
      <c r="F241" s="16"/>
      <c r="G241" s="16"/>
      <c r="H241" s="16"/>
      <c r="I241" s="60" t="s">
        <v>482</v>
      </c>
      <c r="J241" s="18"/>
      <c r="K241" s="45"/>
      <c r="L241" s="45"/>
      <c r="M241" s="16" t="s">
        <v>42</v>
      </c>
      <c r="N241" s="16" t="s">
        <v>34</v>
      </c>
      <c r="O241" s="57">
        <v>1490</v>
      </c>
      <c r="P241" s="37">
        <f>Q241/O241-1</f>
        <v>0</v>
      </c>
      <c r="Q241" s="57" cm="1">
        <f t="array" ref="Q241">INDEX('[1]ПРАЙС-ЛИСТ 26.08.2025'!$F$1:$F$399,MATCH(B241,'[1]ПРАЙС-ЛИСТ 26.08.2025'!$A$1:$A$399,0),)</f>
        <v>1490</v>
      </c>
      <c r="R241" s="9">
        <f t="shared" si="40"/>
        <v>1817.8</v>
      </c>
      <c r="S241" s="9">
        <f t="shared" si="41"/>
        <v>1781.44</v>
      </c>
      <c r="T241" s="9">
        <f t="shared" si="42"/>
        <v>1460.2</v>
      </c>
      <c r="U241" s="20"/>
    </row>
    <row r="242" spans="1:21" ht="14.4" outlineLevel="1">
      <c r="A242" s="20"/>
      <c r="B242" s="29" t="s">
        <v>424</v>
      </c>
      <c r="C242" s="16" t="s">
        <v>652</v>
      </c>
      <c r="D242" s="19" t="s">
        <v>478</v>
      </c>
      <c r="E242" s="16" t="s">
        <v>519</v>
      </c>
      <c r="F242" s="16"/>
      <c r="G242" s="16"/>
      <c r="H242" s="16"/>
      <c r="I242" s="60" t="s">
        <v>427</v>
      </c>
      <c r="J242" s="18"/>
      <c r="K242" s="45"/>
      <c r="L242" s="45"/>
      <c r="M242" s="16" t="s">
        <v>42</v>
      </c>
      <c r="N242" s="16" t="s">
        <v>34</v>
      </c>
      <c r="O242" s="57">
        <v>1905</v>
      </c>
      <c r="P242" s="37">
        <f>Q242/O242-1</f>
        <v>0</v>
      </c>
      <c r="Q242" s="57" cm="1">
        <f t="array" ref="Q242">INDEX('[1]ПРАЙС-ЛИСТ 26.08.2025'!$F$1:$F$399,MATCH(B242,'[1]ПРАЙС-ЛИСТ 26.08.2025'!$A$1:$A$399,0),)</f>
        <v>1905</v>
      </c>
      <c r="R242" s="9">
        <f t="shared" si="40"/>
        <v>2324.1</v>
      </c>
      <c r="S242" s="9">
        <f t="shared" si="41"/>
        <v>2277.62</v>
      </c>
      <c r="T242" s="9">
        <f t="shared" si="42"/>
        <v>1866.9</v>
      </c>
      <c r="U242" s="20"/>
    </row>
    <row r="243" spans="1:21" ht="14.4" outlineLevel="1">
      <c r="A243" s="20"/>
      <c r="B243" s="29" t="s">
        <v>425</v>
      </c>
      <c r="C243" s="16" t="s">
        <v>652</v>
      </c>
      <c r="D243" s="19" t="s">
        <v>480</v>
      </c>
      <c r="E243" s="16" t="s">
        <v>519</v>
      </c>
      <c r="F243" s="16"/>
      <c r="G243" s="16"/>
      <c r="H243" s="16"/>
      <c r="I243" s="60" t="s">
        <v>44</v>
      </c>
      <c r="J243" s="18"/>
      <c r="K243" s="45"/>
      <c r="L243" s="45"/>
      <c r="M243" s="16" t="s">
        <v>42</v>
      </c>
      <c r="N243" s="16" t="s">
        <v>34</v>
      </c>
      <c r="O243" s="57">
        <v>2340</v>
      </c>
      <c r="P243" s="37">
        <f>Q243/O243-1</f>
        <v>0</v>
      </c>
      <c r="Q243" s="57" cm="1">
        <f t="array" ref="Q243">INDEX('[1]ПРАЙС-ЛИСТ 26.08.2025'!$F$1:$F$399,MATCH(B243,'[1]ПРАЙС-ЛИСТ 26.08.2025'!$A$1:$A$399,0),)</f>
        <v>2340</v>
      </c>
      <c r="R243" s="9">
        <f t="shared" si="40"/>
        <v>2854.7999999999997</v>
      </c>
      <c r="S243" s="9">
        <f t="shared" si="41"/>
        <v>2797.7</v>
      </c>
      <c r="T243" s="9">
        <f t="shared" si="42"/>
        <v>2293.1999999999998</v>
      </c>
      <c r="U243" s="20"/>
    </row>
    <row r="244" spans="1:21" ht="18">
      <c r="A244" s="20"/>
      <c r="B244" s="72" t="s">
        <v>351</v>
      </c>
      <c r="C244" s="16"/>
      <c r="D244" s="18"/>
      <c r="E244" s="16"/>
      <c r="F244" s="16"/>
      <c r="G244" s="16"/>
      <c r="H244" s="16"/>
      <c r="I244" s="16"/>
      <c r="J244" s="18"/>
      <c r="K244" s="45"/>
      <c r="L244" s="45"/>
      <c r="M244" s="18"/>
      <c r="N244" s="16"/>
      <c r="O244" s="18"/>
      <c r="P244" s="18"/>
      <c r="Q244" s="18"/>
      <c r="R244" s="18"/>
      <c r="S244" s="30"/>
      <c r="T244" s="18"/>
      <c r="U244" s="20"/>
    </row>
    <row r="245" spans="1:21" ht="14.4" outlineLevel="1">
      <c r="A245" s="20"/>
      <c r="B245" s="29" t="s">
        <v>732</v>
      </c>
      <c r="C245" s="16" t="s">
        <v>651</v>
      </c>
      <c r="D245" s="19" t="s">
        <v>731</v>
      </c>
      <c r="E245" s="16" t="s">
        <v>519</v>
      </c>
      <c r="F245" s="16"/>
      <c r="G245" s="16"/>
      <c r="H245" s="16"/>
      <c r="I245" s="16" t="s">
        <v>729</v>
      </c>
      <c r="J245" s="18"/>
      <c r="K245" s="45"/>
      <c r="L245" s="45"/>
      <c r="M245" s="16" t="s">
        <v>42</v>
      </c>
      <c r="N245" s="16" t="s">
        <v>48</v>
      </c>
      <c r="O245" s="57">
        <v>970</v>
      </c>
      <c r="P245" s="37">
        <f>Q245/O245-1</f>
        <v>0</v>
      </c>
      <c r="Q245" s="57" cm="1">
        <f t="array" ref="Q245">INDEX('[1]ПРАЙС-ЛИСТ 26.08.2025'!$F$1:$F$399,MATCH(B245,'[1]ПРАЙС-ЛИСТ 26.08.2025'!$A$1:$A$399,0),)</f>
        <v>970</v>
      </c>
      <c r="R245" s="9">
        <f t="shared" si="40"/>
        <v>1183.3999999999999</v>
      </c>
      <c r="S245" s="9">
        <f t="shared" si="41"/>
        <v>1159.73</v>
      </c>
      <c r="T245" s="9">
        <f t="shared" si="42"/>
        <v>950.6</v>
      </c>
      <c r="U245" s="20"/>
    </row>
    <row r="246" spans="1:21" ht="14.4" outlineLevel="1">
      <c r="A246" s="20"/>
      <c r="B246" s="29" t="s">
        <v>353</v>
      </c>
      <c r="C246" s="16" t="s">
        <v>651</v>
      </c>
      <c r="D246" s="19" t="s">
        <v>356</v>
      </c>
      <c r="E246" s="16" t="s">
        <v>519</v>
      </c>
      <c r="F246" s="16"/>
      <c r="G246" s="16"/>
      <c r="H246" s="16"/>
      <c r="I246" s="16" t="s">
        <v>354</v>
      </c>
      <c r="J246" s="18"/>
      <c r="K246" s="45"/>
      <c r="L246" s="45"/>
      <c r="M246" s="16" t="s">
        <v>42</v>
      </c>
      <c r="N246" s="16" t="s">
        <v>48</v>
      </c>
      <c r="O246" s="57">
        <v>1140</v>
      </c>
      <c r="P246" s="37">
        <f>Q246/O246-1</f>
        <v>0</v>
      </c>
      <c r="Q246" s="57" cm="1">
        <f t="array" ref="Q246">INDEX('[1]ПРАЙС-ЛИСТ 26.08.2025'!$F$1:$F$399,MATCH(B246,'[1]ПРАЙС-ЛИСТ 26.08.2025'!$A$1:$A$399,0),)</f>
        <v>1140</v>
      </c>
      <c r="R246" s="9">
        <f t="shared" si="40"/>
        <v>1390.8</v>
      </c>
      <c r="S246" s="9">
        <f t="shared" si="41"/>
        <v>1362.98</v>
      </c>
      <c r="T246" s="9">
        <f t="shared" si="42"/>
        <v>1117.2</v>
      </c>
      <c r="U246" s="20"/>
    </row>
    <row r="247" spans="1:21" ht="14.4" outlineLevel="1">
      <c r="A247" s="20"/>
      <c r="B247" s="29" t="s">
        <v>807</v>
      </c>
      <c r="C247" s="16" t="s">
        <v>651</v>
      </c>
      <c r="D247" s="19" t="s">
        <v>836</v>
      </c>
      <c r="E247" s="16" t="s">
        <v>519</v>
      </c>
      <c r="F247" s="16"/>
      <c r="G247" s="16"/>
      <c r="H247" s="16"/>
      <c r="I247" s="16" t="s">
        <v>809</v>
      </c>
      <c r="J247" s="18"/>
      <c r="K247" s="45"/>
      <c r="L247" s="45"/>
      <c r="M247" s="16" t="s">
        <v>42</v>
      </c>
      <c r="N247" s="16" t="s">
        <v>48</v>
      </c>
      <c r="O247" s="57">
        <v>1865</v>
      </c>
      <c r="P247" s="37"/>
      <c r="Q247" s="57" cm="1">
        <f t="array" ref="Q247">INDEX('[1]ПРАЙС-ЛИСТ 26.08.2025'!$F$1:$F$399,MATCH(B247,'[1]ПРАЙС-ЛИСТ 26.08.2025'!$A$1:$A$399,0),)</f>
        <v>1865</v>
      </c>
      <c r="R247" s="9">
        <f t="shared" si="40"/>
        <v>2275.2999999999997</v>
      </c>
      <c r="S247" s="9">
        <f t="shared" si="41"/>
        <v>2229.79</v>
      </c>
      <c r="T247" s="9">
        <f t="shared" si="42"/>
        <v>1827.7</v>
      </c>
      <c r="U247" s="20"/>
    </row>
    <row r="248" spans="1:21" ht="14.4" outlineLevel="1">
      <c r="A248" s="20"/>
      <c r="B248" s="29"/>
      <c r="C248" s="16"/>
      <c r="D248" s="19"/>
      <c r="E248" s="16"/>
      <c r="F248" s="16"/>
      <c r="G248" s="16"/>
      <c r="H248" s="16"/>
      <c r="I248" s="16"/>
      <c r="J248" s="18"/>
      <c r="K248" s="45"/>
      <c r="L248" s="45"/>
      <c r="M248" s="16"/>
      <c r="N248" s="16"/>
      <c r="O248" s="37"/>
      <c r="P248" s="37"/>
      <c r="Q248" s="37" t="e" cm="1">
        <f t="array" ref="Q248">INDEX('[1]ПРАЙС-ЛИСТ 26.08.2025'!$F$1:$F$399,MATCH(B248,'[1]ПРАЙС-ЛИСТ 26.08.2025'!$A$1:$A$399,0),)</f>
        <v>#N/A</v>
      </c>
      <c r="R248" s="18" t="e">
        <f t="shared" si="40"/>
        <v>#N/A</v>
      </c>
      <c r="S248" s="30" t="e">
        <f t="shared" si="41"/>
        <v>#N/A</v>
      </c>
      <c r="T248" s="18" t="e">
        <f t="shared" si="42"/>
        <v>#N/A</v>
      </c>
      <c r="U248" s="20"/>
    </row>
    <row r="249" spans="1:21" ht="14.4" outlineLevel="1">
      <c r="A249" s="20"/>
      <c r="B249" s="29" t="s">
        <v>529</v>
      </c>
      <c r="C249" s="16" t="s">
        <v>652</v>
      </c>
      <c r="D249" s="19" t="s">
        <v>55</v>
      </c>
      <c r="E249" s="16" t="s">
        <v>519</v>
      </c>
      <c r="F249" s="16"/>
      <c r="G249" s="16"/>
      <c r="H249" s="16"/>
      <c r="I249" s="60" t="s">
        <v>426</v>
      </c>
      <c r="J249" s="18"/>
      <c r="K249" s="45"/>
      <c r="L249" s="45"/>
      <c r="M249" s="16" t="s">
        <v>42</v>
      </c>
      <c r="N249" s="16" t="s">
        <v>48</v>
      </c>
      <c r="O249" s="57">
        <v>940</v>
      </c>
      <c r="P249" s="37">
        <f t="shared" ref="P249:P253" si="43">Q249/O249-1</f>
        <v>0</v>
      </c>
      <c r="Q249" s="57" cm="1">
        <f t="array" ref="Q249">INDEX('[1]ПРАЙС-ЛИСТ 26.08.2025'!$F$1:$F$399,MATCH(B249,'[1]ПРАЙС-ЛИСТ 26.08.2025'!$A$1:$A$399,0),)</f>
        <v>940</v>
      </c>
      <c r="R249" s="9">
        <f t="shared" si="40"/>
        <v>1146.8</v>
      </c>
      <c r="S249" s="9">
        <f t="shared" si="41"/>
        <v>1123.8599999999999</v>
      </c>
      <c r="T249" s="9">
        <f t="shared" si="42"/>
        <v>921.2</v>
      </c>
      <c r="U249" s="20"/>
    </row>
    <row r="250" spans="1:21" ht="14.4" outlineLevel="1">
      <c r="A250" s="20"/>
      <c r="B250" s="29" t="s">
        <v>530</v>
      </c>
      <c r="C250" s="16" t="s">
        <v>652</v>
      </c>
      <c r="D250" s="19" t="s">
        <v>476</v>
      </c>
      <c r="E250" s="16" t="s">
        <v>519</v>
      </c>
      <c r="F250" s="16"/>
      <c r="G250" s="16"/>
      <c r="H250" s="16"/>
      <c r="I250" s="60" t="s">
        <v>43</v>
      </c>
      <c r="J250" s="18"/>
      <c r="K250" s="45"/>
      <c r="L250" s="45"/>
      <c r="M250" s="16" t="s">
        <v>42</v>
      </c>
      <c r="N250" s="16" t="s">
        <v>48</v>
      </c>
      <c r="O250" s="57">
        <v>1140</v>
      </c>
      <c r="P250" s="37">
        <f t="shared" si="43"/>
        <v>0</v>
      </c>
      <c r="Q250" s="57" cm="1">
        <f t="array" ref="Q250">INDEX('[1]ПРАЙС-ЛИСТ 26.08.2025'!$F$1:$F$399,MATCH(B250,'[1]ПРАЙС-ЛИСТ 26.08.2025'!$A$1:$A$399,0),)</f>
        <v>1140</v>
      </c>
      <c r="R250" s="9">
        <f t="shared" si="40"/>
        <v>1390.8</v>
      </c>
      <c r="S250" s="9">
        <f t="shared" si="41"/>
        <v>1362.98</v>
      </c>
      <c r="T250" s="9">
        <f t="shared" si="42"/>
        <v>1117.2</v>
      </c>
      <c r="U250" s="20"/>
    </row>
    <row r="251" spans="1:21" ht="14.4" outlineLevel="1">
      <c r="A251" s="20"/>
      <c r="B251" s="29" t="s">
        <v>531</v>
      </c>
      <c r="C251" s="16" t="s">
        <v>652</v>
      </c>
      <c r="D251" s="19" t="s">
        <v>534</v>
      </c>
      <c r="E251" s="16" t="s">
        <v>519</v>
      </c>
      <c r="F251" s="16"/>
      <c r="G251" s="16"/>
      <c r="H251" s="16"/>
      <c r="I251" s="60" t="s">
        <v>482</v>
      </c>
      <c r="J251" s="18"/>
      <c r="K251" s="45"/>
      <c r="L251" s="45"/>
      <c r="M251" s="16" t="s">
        <v>42</v>
      </c>
      <c r="N251" s="16" t="s">
        <v>48</v>
      </c>
      <c r="O251" s="57">
        <v>1795</v>
      </c>
      <c r="P251" s="37">
        <f t="shared" si="43"/>
        <v>0</v>
      </c>
      <c r="Q251" s="57" cm="1">
        <f t="array" ref="Q251">INDEX('[1]ПРАЙС-ЛИСТ 26.08.2025'!$F$1:$F$399,MATCH(B251,'[1]ПРАЙС-ЛИСТ 26.08.2025'!$A$1:$A$399,0),)</f>
        <v>1795</v>
      </c>
      <c r="R251" s="9">
        <f t="shared" si="40"/>
        <v>2189.9</v>
      </c>
      <c r="S251" s="9">
        <f t="shared" si="41"/>
        <v>2146.1</v>
      </c>
      <c r="T251" s="9">
        <f t="shared" si="42"/>
        <v>1759.1</v>
      </c>
      <c r="U251" s="20"/>
    </row>
    <row r="252" spans="1:21" ht="14.4" outlineLevel="1">
      <c r="A252" s="20"/>
      <c r="B252" s="29" t="s">
        <v>532</v>
      </c>
      <c r="C252" s="16" t="s">
        <v>652</v>
      </c>
      <c r="D252" s="19" t="s">
        <v>479</v>
      </c>
      <c r="E252" s="16" t="s">
        <v>519</v>
      </c>
      <c r="F252" s="16"/>
      <c r="G252" s="16"/>
      <c r="H252" s="16"/>
      <c r="I252" s="60" t="s">
        <v>427</v>
      </c>
      <c r="J252" s="18"/>
      <c r="K252" s="45"/>
      <c r="L252" s="45"/>
      <c r="M252" s="16" t="s">
        <v>42</v>
      </c>
      <c r="N252" s="16" t="s">
        <v>48</v>
      </c>
      <c r="O252" s="57">
        <v>2265</v>
      </c>
      <c r="P252" s="37">
        <f t="shared" si="43"/>
        <v>0</v>
      </c>
      <c r="Q252" s="57" cm="1">
        <f t="array" ref="Q252">INDEX('[1]ПРАЙС-ЛИСТ 26.08.2025'!$F$1:$F$399,MATCH(B252,'[1]ПРАЙС-ЛИСТ 26.08.2025'!$A$1:$A$399,0),)</f>
        <v>2265</v>
      </c>
      <c r="R252" s="9">
        <f t="shared" si="40"/>
        <v>2763.2999999999997</v>
      </c>
      <c r="S252" s="9">
        <f t="shared" si="41"/>
        <v>2708.03</v>
      </c>
      <c r="T252" s="9">
        <f t="shared" si="42"/>
        <v>2219.6999999999998</v>
      </c>
      <c r="U252" s="20"/>
    </row>
    <row r="253" spans="1:21" ht="14.4" outlineLevel="1">
      <c r="A253" s="20"/>
      <c r="B253" s="29" t="s">
        <v>533</v>
      </c>
      <c r="C253" s="16" t="s">
        <v>652</v>
      </c>
      <c r="D253" s="19" t="s">
        <v>481</v>
      </c>
      <c r="E253" s="16" t="s">
        <v>519</v>
      </c>
      <c r="F253" s="16"/>
      <c r="G253" s="16"/>
      <c r="H253" s="16"/>
      <c r="I253" s="60" t="s">
        <v>44</v>
      </c>
      <c r="J253" s="18"/>
      <c r="K253" s="45"/>
      <c r="L253" s="45"/>
      <c r="M253" s="16" t="s">
        <v>42</v>
      </c>
      <c r="N253" s="16" t="s">
        <v>48</v>
      </c>
      <c r="O253" s="57">
        <v>2840</v>
      </c>
      <c r="P253" s="37">
        <f t="shared" si="43"/>
        <v>0</v>
      </c>
      <c r="Q253" s="57" cm="1">
        <f t="array" ref="Q253">INDEX('[1]ПРАЙС-ЛИСТ 26.08.2025'!$F$1:$F$399,MATCH(B253,'[1]ПРАЙС-ЛИСТ 26.08.2025'!$A$1:$A$399,0),)</f>
        <v>2840</v>
      </c>
      <c r="R253" s="9">
        <f t="shared" si="40"/>
        <v>3464.7999999999997</v>
      </c>
      <c r="S253" s="9">
        <f t="shared" si="41"/>
        <v>3395.5</v>
      </c>
      <c r="T253" s="9">
        <f t="shared" si="42"/>
        <v>2783.2</v>
      </c>
      <c r="U253" s="20"/>
    </row>
    <row r="254" spans="1:21" ht="18">
      <c r="A254" s="20"/>
      <c r="B254" s="72" t="s">
        <v>45</v>
      </c>
      <c r="C254" s="63"/>
      <c r="D254" s="18"/>
      <c r="E254" s="16"/>
      <c r="F254" s="16"/>
      <c r="G254" s="16"/>
      <c r="H254" s="16"/>
      <c r="I254" s="16"/>
      <c r="J254" s="18"/>
      <c r="K254" s="45"/>
      <c r="L254" s="45"/>
      <c r="M254" s="18"/>
      <c r="N254" s="16"/>
      <c r="O254" s="18"/>
      <c r="P254" s="18"/>
      <c r="Q254" s="18"/>
      <c r="R254" s="18"/>
      <c r="S254" s="30"/>
      <c r="T254" s="18"/>
      <c r="U254" s="20"/>
    </row>
    <row r="255" spans="1:21" ht="28.8" outlineLevel="1">
      <c r="A255" s="20"/>
      <c r="B255" s="29" t="s">
        <v>292</v>
      </c>
      <c r="C255" s="16" t="s">
        <v>536</v>
      </c>
      <c r="D255" s="19" t="s">
        <v>890</v>
      </c>
      <c r="E255" s="16" t="s">
        <v>519</v>
      </c>
      <c r="F255" s="16"/>
      <c r="G255" s="16"/>
      <c r="H255" s="16"/>
      <c r="I255" s="16" t="s">
        <v>885</v>
      </c>
      <c r="J255" s="18"/>
      <c r="K255" s="45"/>
      <c r="L255" s="45"/>
      <c r="M255" s="35" t="s">
        <v>117</v>
      </c>
      <c r="N255" s="16" t="s">
        <v>34</v>
      </c>
      <c r="O255" s="57">
        <v>720</v>
      </c>
      <c r="P255" s="37"/>
      <c r="Q255" s="57" cm="1">
        <f t="array" ref="Q255">INDEX('[1]ПРАЙС-ЛИСТ 26.08.2025'!$F$1:$F$399,MATCH(B255,'[1]ПРАЙС-ЛИСТ 26.08.2025'!$A$1:$A$399,0),)</f>
        <v>720</v>
      </c>
      <c r="R255" s="9">
        <f t="shared" si="40"/>
        <v>878.4</v>
      </c>
      <c r="S255" s="9">
        <f t="shared" si="41"/>
        <v>860.83</v>
      </c>
      <c r="T255" s="9">
        <f t="shared" si="42"/>
        <v>705.6</v>
      </c>
      <c r="U255" s="20"/>
    </row>
    <row r="256" spans="1:21" ht="28.8" outlineLevel="1">
      <c r="A256" s="20"/>
      <c r="B256" s="29" t="s">
        <v>293</v>
      </c>
      <c r="C256" s="16" t="s">
        <v>536</v>
      </c>
      <c r="D256" s="19" t="s">
        <v>889</v>
      </c>
      <c r="E256" s="16" t="s">
        <v>519</v>
      </c>
      <c r="F256" s="16"/>
      <c r="G256" s="16"/>
      <c r="H256" s="16"/>
      <c r="I256" s="16" t="s">
        <v>886</v>
      </c>
      <c r="J256" s="18"/>
      <c r="K256" s="45"/>
      <c r="L256" s="45"/>
      <c r="M256" s="35" t="s">
        <v>117</v>
      </c>
      <c r="N256" s="16" t="s">
        <v>34</v>
      </c>
      <c r="O256" s="57">
        <v>900</v>
      </c>
      <c r="P256" s="37"/>
      <c r="Q256" s="57" cm="1">
        <f t="array" ref="Q256">INDEX('[1]ПРАЙС-ЛИСТ 26.08.2025'!$F$1:$F$399,MATCH(B256,'[1]ПРАЙС-ЛИСТ 26.08.2025'!$A$1:$A$399,0),)</f>
        <v>900</v>
      </c>
      <c r="R256" s="9">
        <f t="shared" si="40"/>
        <v>1098</v>
      </c>
      <c r="S256" s="9">
        <f t="shared" si="41"/>
        <v>1076.04</v>
      </c>
      <c r="T256" s="9">
        <f t="shared" si="42"/>
        <v>882</v>
      </c>
      <c r="U256" s="20"/>
    </row>
    <row r="257" spans="1:21" ht="28.8" outlineLevel="1">
      <c r="A257" s="20"/>
      <c r="B257" s="29" t="s">
        <v>294</v>
      </c>
      <c r="C257" s="16" t="s">
        <v>536</v>
      </c>
      <c r="D257" s="19" t="s">
        <v>888</v>
      </c>
      <c r="E257" s="16" t="s">
        <v>519</v>
      </c>
      <c r="F257" s="16"/>
      <c r="G257" s="16"/>
      <c r="H257" s="16"/>
      <c r="I257" s="16" t="s">
        <v>887</v>
      </c>
      <c r="J257" s="18"/>
      <c r="K257" s="45"/>
      <c r="L257" s="45"/>
      <c r="M257" s="35" t="s">
        <v>117</v>
      </c>
      <c r="N257" s="16" t="s">
        <v>34</v>
      </c>
      <c r="O257" s="57">
        <v>1430</v>
      </c>
      <c r="P257" s="37"/>
      <c r="Q257" s="57" cm="1">
        <f t="array" ref="Q257">INDEX('[1]ПРАЙС-ЛИСТ 26.08.2025'!$F$1:$F$399,MATCH(B257,'[1]ПРАЙС-ЛИСТ 26.08.2025'!$A$1:$A$399,0),)</f>
        <v>1430</v>
      </c>
      <c r="R257" s="9">
        <f t="shared" si="40"/>
        <v>1744.6</v>
      </c>
      <c r="S257" s="9">
        <f t="shared" si="41"/>
        <v>1709.71</v>
      </c>
      <c r="T257" s="9">
        <f t="shared" si="42"/>
        <v>1401.4</v>
      </c>
      <c r="U257" s="20"/>
    </row>
    <row r="258" spans="1:21" ht="28.8" outlineLevel="1">
      <c r="A258" s="20"/>
      <c r="B258" s="29" t="s">
        <v>295</v>
      </c>
      <c r="C258" s="16" t="s">
        <v>536</v>
      </c>
      <c r="D258" s="19" t="s">
        <v>891</v>
      </c>
      <c r="E258" s="16" t="s">
        <v>519</v>
      </c>
      <c r="F258" s="16"/>
      <c r="G258" s="16"/>
      <c r="H258" s="16"/>
      <c r="I258" s="16" t="s">
        <v>46</v>
      </c>
      <c r="J258" s="18"/>
      <c r="K258" s="45"/>
      <c r="L258" s="45"/>
      <c r="M258" s="35" t="s">
        <v>117</v>
      </c>
      <c r="N258" s="16" t="s">
        <v>34</v>
      </c>
      <c r="O258" s="57">
        <v>1880</v>
      </c>
      <c r="P258" s="37"/>
      <c r="Q258" s="57" cm="1">
        <f t="array" ref="Q258">INDEX('[1]ПРАЙС-ЛИСТ 26.08.2025'!$F$1:$F$399,MATCH(B258,'[1]ПРАЙС-ЛИСТ 26.08.2025'!$A$1:$A$399,0),)</f>
        <v>1880</v>
      </c>
      <c r="R258" s="9">
        <f t="shared" si="40"/>
        <v>2293.6</v>
      </c>
      <c r="S258" s="9">
        <f t="shared" si="41"/>
        <v>2247.73</v>
      </c>
      <c r="T258" s="9">
        <f t="shared" si="42"/>
        <v>1842.4</v>
      </c>
      <c r="U258" s="20"/>
    </row>
    <row r="259" spans="1:21" ht="28.8" outlineLevel="1">
      <c r="A259" s="20"/>
      <c r="B259" s="29" t="s">
        <v>296</v>
      </c>
      <c r="C259" s="16" t="s">
        <v>536</v>
      </c>
      <c r="D259" s="19" t="s">
        <v>893</v>
      </c>
      <c r="E259" s="16" t="s">
        <v>519</v>
      </c>
      <c r="F259" s="16"/>
      <c r="G259" s="16"/>
      <c r="H259" s="16"/>
      <c r="I259" s="16" t="s">
        <v>892</v>
      </c>
      <c r="J259" s="18"/>
      <c r="K259" s="45"/>
      <c r="L259" s="45"/>
      <c r="M259" s="35" t="s">
        <v>117</v>
      </c>
      <c r="N259" s="16" t="s">
        <v>34</v>
      </c>
      <c r="O259" s="57">
        <v>2750</v>
      </c>
      <c r="P259" s="37"/>
      <c r="Q259" s="57" cm="1">
        <f t="array" ref="Q259">INDEX('[1]ПРАЙС-ЛИСТ 26.08.2025'!$F$1:$F$399,MATCH(B259,'[1]ПРАЙС-ЛИСТ 26.08.2025'!$A$1:$A$399,0),)</f>
        <v>2750</v>
      </c>
      <c r="R259" s="9">
        <f t="shared" si="40"/>
        <v>3355</v>
      </c>
      <c r="S259" s="9">
        <f t="shared" si="41"/>
        <v>3287.9</v>
      </c>
      <c r="T259" s="9">
        <f t="shared" si="42"/>
        <v>2695</v>
      </c>
      <c r="U259" s="20"/>
    </row>
    <row r="260" spans="1:21" ht="18">
      <c r="A260" s="20"/>
      <c r="B260" s="72" t="s">
        <v>56</v>
      </c>
      <c r="C260" s="63"/>
      <c r="D260" s="18"/>
      <c r="E260" s="16"/>
      <c r="F260" s="16"/>
      <c r="G260" s="16"/>
      <c r="H260" s="16"/>
      <c r="I260" s="16"/>
      <c r="J260" s="18"/>
      <c r="K260" s="45"/>
      <c r="L260" s="45"/>
      <c r="M260" s="35"/>
      <c r="N260" s="16"/>
      <c r="O260" s="18"/>
      <c r="P260" s="18"/>
      <c r="Q260" s="18"/>
      <c r="R260" s="18"/>
      <c r="S260" s="30"/>
      <c r="T260" s="18"/>
      <c r="U260" s="20"/>
    </row>
    <row r="261" spans="1:21" ht="28.8" outlineLevel="1">
      <c r="A261" s="100" t="s">
        <v>1071</v>
      </c>
      <c r="B261" s="29" t="s">
        <v>185</v>
      </c>
      <c r="C261" s="16" t="s">
        <v>536</v>
      </c>
      <c r="D261" s="19" t="s">
        <v>894</v>
      </c>
      <c r="E261" s="16" t="s">
        <v>519</v>
      </c>
      <c r="F261" s="16"/>
      <c r="G261" s="16"/>
      <c r="H261" s="16"/>
      <c r="I261" s="16" t="s">
        <v>885</v>
      </c>
      <c r="J261" s="18"/>
      <c r="K261" s="45"/>
      <c r="L261" s="45"/>
      <c r="M261" s="35" t="s">
        <v>117</v>
      </c>
      <c r="N261" s="16" t="s">
        <v>48</v>
      </c>
      <c r="O261" s="57">
        <v>923</v>
      </c>
      <c r="P261" s="37"/>
      <c r="Q261" s="57" cm="1">
        <f t="array" ref="Q261">INDEX('[1]ПРАЙС-ЛИСТ 26.08.2025'!$F$1:$F$399,MATCH(B261,'[1]ПРАЙС-ЛИСТ 26.08.2025'!$A$1:$A$399,0),)</f>
        <v>923</v>
      </c>
      <c r="R261" s="9">
        <f t="shared" si="40"/>
        <v>1126.06</v>
      </c>
      <c r="S261" s="9">
        <f t="shared" si="41"/>
        <v>1103.54</v>
      </c>
      <c r="T261" s="9">
        <f t="shared" si="42"/>
        <v>904.54</v>
      </c>
      <c r="U261" s="20"/>
    </row>
    <row r="262" spans="1:21" ht="28.8" outlineLevel="1">
      <c r="A262" s="100" t="s">
        <v>1071</v>
      </c>
      <c r="B262" s="29" t="s">
        <v>186</v>
      </c>
      <c r="C262" s="16" t="s">
        <v>536</v>
      </c>
      <c r="D262" s="19" t="s">
        <v>895</v>
      </c>
      <c r="E262" s="16" t="s">
        <v>519</v>
      </c>
      <c r="F262" s="16"/>
      <c r="G262" s="16"/>
      <c r="H262" s="16"/>
      <c r="I262" s="16" t="s">
        <v>886</v>
      </c>
      <c r="J262" s="18"/>
      <c r="K262" s="45"/>
      <c r="L262" s="45"/>
      <c r="M262" s="35" t="s">
        <v>117</v>
      </c>
      <c r="N262" s="16" t="s">
        <v>48</v>
      </c>
      <c r="O262" s="57">
        <v>1144</v>
      </c>
      <c r="P262" s="37"/>
      <c r="Q262" s="57" cm="1">
        <f t="array" ref="Q262">INDEX('[1]ПРАЙС-ЛИСТ 26.08.2025'!$F$1:$F$399,MATCH(B262,'[1]ПРАЙС-ЛИСТ 26.08.2025'!$A$1:$A$399,0),)</f>
        <v>1144</v>
      </c>
      <c r="R262" s="9">
        <f t="shared" si="40"/>
        <v>1395.68</v>
      </c>
      <c r="S262" s="9">
        <f t="shared" si="41"/>
        <v>1367.77</v>
      </c>
      <c r="T262" s="9">
        <f t="shared" si="42"/>
        <v>1121.1199999999999</v>
      </c>
      <c r="U262" s="20"/>
    </row>
    <row r="263" spans="1:21" ht="28.8" outlineLevel="1">
      <c r="A263" s="100" t="s">
        <v>1071</v>
      </c>
      <c r="B263" s="29" t="s">
        <v>187</v>
      </c>
      <c r="C263" s="16" t="s">
        <v>536</v>
      </c>
      <c r="D263" s="19" t="s">
        <v>896</v>
      </c>
      <c r="E263" s="16" t="s">
        <v>519</v>
      </c>
      <c r="F263" s="16"/>
      <c r="G263" s="16"/>
      <c r="H263" s="16"/>
      <c r="I263" s="16" t="s">
        <v>887</v>
      </c>
      <c r="J263" s="18"/>
      <c r="K263" s="45"/>
      <c r="L263" s="45"/>
      <c r="M263" s="35" t="s">
        <v>117</v>
      </c>
      <c r="N263" s="16" t="s">
        <v>48</v>
      </c>
      <c r="O263" s="57">
        <v>1365</v>
      </c>
      <c r="P263" s="37"/>
      <c r="Q263" s="57" cm="1">
        <f t="array" ref="Q263">INDEX('[1]ПРАЙС-ЛИСТ 26.08.2025'!$F$1:$F$399,MATCH(B263,'[1]ПРАЙС-ЛИСТ 26.08.2025'!$A$1:$A$399,0),)</f>
        <v>1365</v>
      </c>
      <c r="R263" s="9">
        <f t="shared" si="40"/>
        <v>1665.3</v>
      </c>
      <c r="S263" s="9">
        <f t="shared" si="41"/>
        <v>1631.99</v>
      </c>
      <c r="T263" s="9">
        <f t="shared" si="42"/>
        <v>1337.7</v>
      </c>
      <c r="U263" s="20"/>
    </row>
    <row r="264" spans="1:21" ht="28.8" outlineLevel="1">
      <c r="A264" s="100" t="s">
        <v>1071</v>
      </c>
      <c r="B264" s="29" t="s">
        <v>188</v>
      </c>
      <c r="C264" s="16" t="s">
        <v>536</v>
      </c>
      <c r="D264" s="19" t="s">
        <v>897</v>
      </c>
      <c r="E264" s="16" t="s">
        <v>519</v>
      </c>
      <c r="F264" s="16"/>
      <c r="G264" s="16"/>
      <c r="H264" s="16"/>
      <c r="I264" s="16" t="s">
        <v>46</v>
      </c>
      <c r="J264" s="18"/>
      <c r="K264" s="45"/>
      <c r="L264" s="45"/>
      <c r="M264" s="35" t="s">
        <v>117</v>
      </c>
      <c r="N264" s="16" t="s">
        <v>48</v>
      </c>
      <c r="O264" s="57">
        <v>1534</v>
      </c>
      <c r="P264" s="37"/>
      <c r="Q264" s="57" cm="1">
        <f t="array" ref="Q264">INDEX('[1]ПРАЙС-ЛИСТ 26.08.2025'!$F$1:$F$399,MATCH(B264,'[1]ПРАЙС-ЛИСТ 26.08.2025'!$A$1:$A$399,0),)</f>
        <v>1534</v>
      </c>
      <c r="R264" s="9">
        <f t="shared" si="40"/>
        <v>1871.48</v>
      </c>
      <c r="S264" s="9">
        <f t="shared" si="41"/>
        <v>1834.05</v>
      </c>
      <c r="T264" s="9">
        <f t="shared" si="42"/>
        <v>1503.32</v>
      </c>
      <c r="U264" s="20"/>
    </row>
    <row r="265" spans="1:21" ht="28.8" outlineLevel="1">
      <c r="A265" s="100" t="s">
        <v>1071</v>
      </c>
      <c r="B265" s="29" t="s">
        <v>189</v>
      </c>
      <c r="C265" s="16" t="s">
        <v>536</v>
      </c>
      <c r="D265" s="19" t="s">
        <v>898</v>
      </c>
      <c r="E265" s="16" t="s">
        <v>519</v>
      </c>
      <c r="F265" s="16"/>
      <c r="G265" s="16"/>
      <c r="H265" s="16"/>
      <c r="I265" s="16" t="s">
        <v>892</v>
      </c>
      <c r="J265" s="18"/>
      <c r="K265" s="45"/>
      <c r="L265" s="45"/>
      <c r="M265" s="35" t="s">
        <v>117</v>
      </c>
      <c r="N265" s="16" t="s">
        <v>48</v>
      </c>
      <c r="O265" s="57">
        <v>2977</v>
      </c>
      <c r="P265" s="37"/>
      <c r="Q265" s="57" cm="1">
        <f t="array" ref="Q265">INDEX('[1]ПРАЙС-ЛИСТ 26.08.2025'!$F$1:$F$399,MATCH(B265,'[1]ПРАЙС-ЛИСТ 26.08.2025'!$A$1:$A$399,0),)</f>
        <v>2977</v>
      </c>
      <c r="R265" s="9">
        <f t="shared" si="40"/>
        <v>3631.94</v>
      </c>
      <c r="S265" s="9">
        <f t="shared" si="41"/>
        <v>3559.3</v>
      </c>
      <c r="T265" s="9">
        <f t="shared" si="42"/>
        <v>2917.46</v>
      </c>
      <c r="U265" s="20"/>
    </row>
    <row r="266" spans="1:21" ht="18">
      <c r="A266" s="20"/>
      <c r="B266" s="72" t="s">
        <v>535</v>
      </c>
      <c r="C266" s="62"/>
      <c r="D266" s="19"/>
      <c r="E266" s="16"/>
      <c r="F266" s="16"/>
      <c r="G266" s="16"/>
      <c r="H266" s="16"/>
      <c r="I266" s="16"/>
      <c r="J266" s="18"/>
      <c r="K266" s="45"/>
      <c r="L266" s="45"/>
      <c r="M266" s="35"/>
      <c r="N266" s="16"/>
      <c r="O266" s="18"/>
      <c r="P266" s="18"/>
      <c r="Q266" s="18"/>
      <c r="R266" s="18"/>
      <c r="S266" s="30"/>
      <c r="T266" s="18"/>
      <c r="U266" s="20"/>
    </row>
    <row r="267" spans="1:21" ht="14.4" outlineLevel="1">
      <c r="A267" s="20"/>
      <c r="B267" s="29" t="s">
        <v>539</v>
      </c>
      <c r="C267" s="67" t="s">
        <v>571</v>
      </c>
      <c r="D267" s="19" t="s">
        <v>572</v>
      </c>
      <c r="E267" s="16" t="s">
        <v>519</v>
      </c>
      <c r="F267" s="16" t="s">
        <v>604</v>
      </c>
      <c r="G267" s="16"/>
      <c r="H267" s="16"/>
      <c r="I267" s="16"/>
      <c r="J267" s="16" t="s">
        <v>11</v>
      </c>
      <c r="K267" s="45"/>
      <c r="L267" s="45"/>
      <c r="M267" s="35"/>
      <c r="N267" s="16"/>
      <c r="O267" s="57">
        <v>6050</v>
      </c>
      <c r="P267" s="37">
        <f t="shared" ref="P267:P298" si="44">Q267/O267-1</f>
        <v>0</v>
      </c>
      <c r="Q267" s="57" cm="1">
        <f t="array" ref="Q267">INDEX('[1]ПРАЙС-ЛИСТ 26.08.2025'!$F$1:$F$399,MATCH(B267,'[1]ПРАЙС-ЛИСТ 26.08.2025'!$A$1:$A$399,0),)</f>
        <v>6050</v>
      </c>
      <c r="R267" s="9">
        <f t="shared" si="40"/>
        <v>7381</v>
      </c>
      <c r="S267" s="9">
        <f t="shared" si="41"/>
        <v>7233.38</v>
      </c>
      <c r="T267" s="9">
        <f t="shared" si="42"/>
        <v>5929</v>
      </c>
      <c r="U267" s="20"/>
    </row>
    <row r="268" spans="1:21" ht="14.4" outlineLevel="1">
      <c r="A268" s="20"/>
      <c r="B268" s="29" t="s">
        <v>540</v>
      </c>
      <c r="C268" s="67" t="s">
        <v>571</v>
      </c>
      <c r="D268" s="19" t="s">
        <v>573</v>
      </c>
      <c r="E268" s="16" t="s">
        <v>519</v>
      </c>
      <c r="F268" s="16" t="s">
        <v>604</v>
      </c>
      <c r="G268" s="16"/>
      <c r="H268" s="16"/>
      <c r="I268" s="16"/>
      <c r="J268" s="16" t="s">
        <v>11</v>
      </c>
      <c r="K268" s="45"/>
      <c r="L268" s="45"/>
      <c r="M268" s="35"/>
      <c r="N268" s="16"/>
      <c r="O268" s="57">
        <v>6190</v>
      </c>
      <c r="P268" s="37">
        <f t="shared" si="44"/>
        <v>0</v>
      </c>
      <c r="Q268" s="57" cm="1">
        <f t="array" ref="Q268">INDEX('[1]ПРАЙС-ЛИСТ 26.08.2025'!$F$1:$F$399,MATCH(B268,'[1]ПРАЙС-ЛИСТ 26.08.2025'!$A$1:$A$399,0),)</f>
        <v>6190</v>
      </c>
      <c r="R268" s="9">
        <f t="shared" si="40"/>
        <v>7551.8</v>
      </c>
      <c r="S268" s="9">
        <f t="shared" si="41"/>
        <v>7400.76</v>
      </c>
      <c r="T268" s="9">
        <f t="shared" si="42"/>
        <v>6066.2</v>
      </c>
      <c r="U268" s="20"/>
    </row>
    <row r="269" spans="1:21" ht="28.8" outlineLevel="1">
      <c r="A269" s="20"/>
      <c r="B269" s="29" t="s">
        <v>541</v>
      </c>
      <c r="C269" s="67" t="s">
        <v>571</v>
      </c>
      <c r="D269" s="19" t="s">
        <v>574</v>
      </c>
      <c r="E269" s="16" t="s">
        <v>519</v>
      </c>
      <c r="F269" s="16" t="s">
        <v>604</v>
      </c>
      <c r="G269" s="16"/>
      <c r="H269" s="16"/>
      <c r="I269" s="16"/>
      <c r="J269" s="16" t="s">
        <v>11</v>
      </c>
      <c r="K269" s="45"/>
      <c r="L269" s="45"/>
      <c r="M269" s="35"/>
      <c r="N269" s="16"/>
      <c r="O269" s="57">
        <v>5850</v>
      </c>
      <c r="P269" s="37">
        <f t="shared" si="44"/>
        <v>0</v>
      </c>
      <c r="Q269" s="57" cm="1">
        <f t="array" ref="Q269">INDEX('[1]ПРАЙС-ЛИСТ 26.08.2025'!$F$1:$F$399,MATCH(B269,'[1]ПРАЙС-ЛИСТ 26.08.2025'!$A$1:$A$399,0),)</f>
        <v>5850</v>
      </c>
      <c r="R269" s="9">
        <f t="shared" si="40"/>
        <v>7137</v>
      </c>
      <c r="S269" s="9">
        <f t="shared" si="41"/>
        <v>6994.26</v>
      </c>
      <c r="T269" s="9">
        <f t="shared" si="42"/>
        <v>5733</v>
      </c>
      <c r="U269" s="20"/>
    </row>
    <row r="270" spans="1:21" ht="28.8" outlineLevel="1">
      <c r="A270" s="20"/>
      <c r="B270" s="29" t="s">
        <v>542</v>
      </c>
      <c r="C270" s="67" t="s">
        <v>571</v>
      </c>
      <c r="D270" s="19" t="s">
        <v>575</v>
      </c>
      <c r="E270" s="16" t="s">
        <v>519</v>
      </c>
      <c r="F270" s="16" t="s">
        <v>604</v>
      </c>
      <c r="G270" s="16"/>
      <c r="H270" s="16"/>
      <c r="I270" s="16"/>
      <c r="J270" s="16" t="s">
        <v>11</v>
      </c>
      <c r="K270" s="45"/>
      <c r="L270" s="45"/>
      <c r="M270" s="35"/>
      <c r="N270" s="16"/>
      <c r="O270" s="57">
        <v>5990</v>
      </c>
      <c r="P270" s="37">
        <f t="shared" si="44"/>
        <v>0</v>
      </c>
      <c r="Q270" s="57" cm="1">
        <f t="array" ref="Q270">INDEX('[1]ПРАЙС-ЛИСТ 26.08.2025'!$F$1:$F$399,MATCH(B270,'[1]ПРАЙС-ЛИСТ 26.08.2025'!$A$1:$A$399,0),)</f>
        <v>5990</v>
      </c>
      <c r="R270" s="9">
        <f t="shared" si="40"/>
        <v>7307.8</v>
      </c>
      <c r="S270" s="9">
        <f t="shared" si="41"/>
        <v>7161.64</v>
      </c>
      <c r="T270" s="9">
        <f t="shared" si="42"/>
        <v>5870.2</v>
      </c>
      <c r="U270" s="20"/>
    </row>
    <row r="271" spans="1:21" ht="14.4" outlineLevel="1">
      <c r="A271" s="20"/>
      <c r="B271" s="29" t="s">
        <v>543</v>
      </c>
      <c r="C271" s="67" t="s">
        <v>571</v>
      </c>
      <c r="D271" s="19" t="s">
        <v>576</v>
      </c>
      <c r="E271" s="16" t="s">
        <v>519</v>
      </c>
      <c r="F271" s="16" t="s">
        <v>605</v>
      </c>
      <c r="G271" s="16"/>
      <c r="H271" s="16"/>
      <c r="I271" s="16"/>
      <c r="J271" s="16" t="s">
        <v>59</v>
      </c>
      <c r="K271" s="45"/>
      <c r="L271" s="45"/>
      <c r="M271" s="35"/>
      <c r="N271" s="16"/>
      <c r="O271" s="57">
        <v>6440</v>
      </c>
      <c r="P271" s="37">
        <f t="shared" si="44"/>
        <v>0</v>
      </c>
      <c r="Q271" s="57" cm="1">
        <f t="array" ref="Q271">INDEX('[1]ПРАЙС-ЛИСТ 26.08.2025'!$F$1:$F$399,MATCH(B271,'[1]ПРАЙС-ЛИСТ 26.08.2025'!$A$1:$A$399,0),)</f>
        <v>6440</v>
      </c>
      <c r="R271" s="9">
        <f t="shared" si="40"/>
        <v>7856.8</v>
      </c>
      <c r="S271" s="9">
        <f t="shared" si="41"/>
        <v>7699.66</v>
      </c>
      <c r="T271" s="9">
        <f t="shared" si="42"/>
        <v>6311.2</v>
      </c>
      <c r="U271" s="20"/>
    </row>
    <row r="272" spans="1:21" ht="14.4" outlineLevel="1">
      <c r="A272" s="20"/>
      <c r="B272" s="29" t="s">
        <v>544</v>
      </c>
      <c r="C272" s="67" t="s">
        <v>571</v>
      </c>
      <c r="D272" s="19" t="s">
        <v>577</v>
      </c>
      <c r="E272" s="16" t="s">
        <v>519</v>
      </c>
      <c r="F272" s="16" t="s">
        <v>605</v>
      </c>
      <c r="G272" s="16"/>
      <c r="H272" s="16"/>
      <c r="I272" s="16"/>
      <c r="J272" s="16" t="s">
        <v>59</v>
      </c>
      <c r="K272" s="45"/>
      <c r="L272" s="45"/>
      <c r="M272" s="35"/>
      <c r="N272" s="16"/>
      <c r="O272" s="57">
        <v>6590</v>
      </c>
      <c r="P272" s="37">
        <f t="shared" si="44"/>
        <v>0</v>
      </c>
      <c r="Q272" s="57" cm="1">
        <f t="array" ref="Q272">INDEX('[1]ПРАЙС-ЛИСТ 26.08.2025'!$F$1:$F$399,MATCH(B272,'[1]ПРАЙС-ЛИСТ 26.08.2025'!$A$1:$A$399,0),)</f>
        <v>6590</v>
      </c>
      <c r="R272" s="9">
        <f t="shared" si="40"/>
        <v>8039.8</v>
      </c>
      <c r="S272" s="9">
        <f t="shared" si="41"/>
        <v>7879</v>
      </c>
      <c r="T272" s="9">
        <f t="shared" si="42"/>
        <v>6458.2</v>
      </c>
      <c r="U272" s="20"/>
    </row>
    <row r="273" spans="1:21" ht="14.4" outlineLevel="1">
      <c r="A273" s="20"/>
      <c r="B273" s="29" t="s">
        <v>545</v>
      </c>
      <c r="C273" s="67" t="s">
        <v>571</v>
      </c>
      <c r="D273" s="19" t="s">
        <v>578</v>
      </c>
      <c r="E273" s="16" t="s">
        <v>519</v>
      </c>
      <c r="F273" s="16" t="s">
        <v>605</v>
      </c>
      <c r="G273" s="16"/>
      <c r="H273" s="16"/>
      <c r="I273" s="16"/>
      <c r="J273" s="16" t="s">
        <v>59</v>
      </c>
      <c r="K273" s="45"/>
      <c r="L273" s="45"/>
      <c r="M273" s="35"/>
      <c r="N273" s="16"/>
      <c r="O273" s="57">
        <v>6140</v>
      </c>
      <c r="P273" s="37">
        <f t="shared" si="44"/>
        <v>0</v>
      </c>
      <c r="Q273" s="57" cm="1">
        <f t="array" ref="Q273">INDEX('[1]ПРАЙС-ЛИСТ 26.08.2025'!$F$1:$F$399,MATCH(B273,'[1]ПРАЙС-ЛИСТ 26.08.2025'!$A$1:$A$399,0),)</f>
        <v>6140</v>
      </c>
      <c r="R273" s="9">
        <f t="shared" ref="R273:R336" si="45">Q273*1.22</f>
        <v>7490.8</v>
      </c>
      <c r="S273" s="9">
        <f t="shared" ref="S273:S336" si="46">ROUND(R273*(1-$S$5),2)</f>
        <v>7340.98</v>
      </c>
      <c r="T273" s="9">
        <f t="shared" ref="T273:T336" si="47">ROUND(Q273*(1-$S$5),2)</f>
        <v>6017.2</v>
      </c>
      <c r="U273" s="20"/>
    </row>
    <row r="274" spans="1:21" ht="28.8" outlineLevel="1">
      <c r="A274" s="20"/>
      <c r="B274" s="29" t="s">
        <v>546</v>
      </c>
      <c r="C274" s="67" t="s">
        <v>571</v>
      </c>
      <c r="D274" s="19" t="s">
        <v>579</v>
      </c>
      <c r="E274" s="16" t="s">
        <v>519</v>
      </c>
      <c r="F274" s="16" t="s">
        <v>605</v>
      </c>
      <c r="G274" s="16"/>
      <c r="H274" s="16"/>
      <c r="I274" s="16"/>
      <c r="J274" s="16" t="s">
        <v>59</v>
      </c>
      <c r="K274" s="45"/>
      <c r="L274" s="45"/>
      <c r="M274" s="35"/>
      <c r="N274" s="16"/>
      <c r="O274" s="57">
        <v>6290</v>
      </c>
      <c r="P274" s="37">
        <f t="shared" si="44"/>
        <v>0</v>
      </c>
      <c r="Q274" s="57" cm="1">
        <f t="array" ref="Q274">INDEX('[1]ПРАЙС-ЛИСТ 26.08.2025'!$F$1:$F$399,MATCH(B274,'[1]ПРАЙС-ЛИСТ 26.08.2025'!$A$1:$A$399,0),)</f>
        <v>6290</v>
      </c>
      <c r="R274" s="9">
        <f t="shared" si="45"/>
        <v>7673.8</v>
      </c>
      <c r="S274" s="9">
        <f t="shared" si="46"/>
        <v>7520.32</v>
      </c>
      <c r="T274" s="9">
        <f t="shared" si="47"/>
        <v>6164.2</v>
      </c>
      <c r="U274" s="20"/>
    </row>
    <row r="275" spans="1:21" ht="14.4" outlineLevel="1">
      <c r="A275" s="20"/>
      <c r="B275" s="29" t="s">
        <v>547</v>
      </c>
      <c r="C275" s="67" t="s">
        <v>571</v>
      </c>
      <c r="D275" s="19" t="s">
        <v>580</v>
      </c>
      <c r="E275" s="16" t="s">
        <v>519</v>
      </c>
      <c r="F275" s="16" t="s">
        <v>605</v>
      </c>
      <c r="G275" s="16"/>
      <c r="H275" s="16"/>
      <c r="I275" s="16"/>
      <c r="J275" s="16" t="s">
        <v>63</v>
      </c>
      <c r="K275" s="45"/>
      <c r="L275" s="45"/>
      <c r="M275" s="35"/>
      <c r="N275" s="16"/>
      <c r="O275" s="57">
        <v>6440</v>
      </c>
      <c r="P275" s="37">
        <f t="shared" si="44"/>
        <v>0</v>
      </c>
      <c r="Q275" s="57" cm="1">
        <f t="array" ref="Q275">INDEX('[1]ПРАЙС-ЛИСТ 26.08.2025'!$F$1:$F$399,MATCH(B275,'[1]ПРАЙС-ЛИСТ 26.08.2025'!$A$1:$A$399,0),)</f>
        <v>6440</v>
      </c>
      <c r="R275" s="9">
        <f t="shared" si="45"/>
        <v>7856.8</v>
      </c>
      <c r="S275" s="9">
        <f t="shared" si="46"/>
        <v>7699.66</v>
      </c>
      <c r="T275" s="9">
        <f t="shared" si="47"/>
        <v>6311.2</v>
      </c>
      <c r="U275" s="20"/>
    </row>
    <row r="276" spans="1:21" ht="14.4" outlineLevel="1">
      <c r="A276" s="20"/>
      <c r="B276" s="29" t="s">
        <v>548</v>
      </c>
      <c r="C276" s="67" t="s">
        <v>571</v>
      </c>
      <c r="D276" s="19" t="s">
        <v>581</v>
      </c>
      <c r="E276" s="16" t="s">
        <v>519</v>
      </c>
      <c r="F276" s="16" t="s">
        <v>605</v>
      </c>
      <c r="G276" s="16"/>
      <c r="H276" s="16"/>
      <c r="I276" s="16"/>
      <c r="J276" s="16" t="s">
        <v>63</v>
      </c>
      <c r="K276" s="45"/>
      <c r="L276" s="45"/>
      <c r="M276" s="35"/>
      <c r="N276" s="16"/>
      <c r="O276" s="57">
        <v>6590</v>
      </c>
      <c r="P276" s="37">
        <f t="shared" si="44"/>
        <v>0</v>
      </c>
      <c r="Q276" s="57" cm="1">
        <f t="array" ref="Q276">INDEX('[1]ПРАЙС-ЛИСТ 26.08.2025'!$F$1:$F$399,MATCH(B276,'[1]ПРАЙС-ЛИСТ 26.08.2025'!$A$1:$A$399,0),)</f>
        <v>6590</v>
      </c>
      <c r="R276" s="9">
        <f t="shared" si="45"/>
        <v>8039.8</v>
      </c>
      <c r="S276" s="9">
        <f t="shared" si="46"/>
        <v>7879</v>
      </c>
      <c r="T276" s="9">
        <f t="shared" si="47"/>
        <v>6458.2</v>
      </c>
      <c r="U276" s="20"/>
    </row>
    <row r="277" spans="1:21" ht="14.4" outlineLevel="1">
      <c r="A277" s="20"/>
      <c r="B277" s="29" t="s">
        <v>549</v>
      </c>
      <c r="C277" s="67" t="s">
        <v>571</v>
      </c>
      <c r="D277" s="19" t="s">
        <v>582</v>
      </c>
      <c r="E277" s="16" t="s">
        <v>519</v>
      </c>
      <c r="F277" s="16" t="s">
        <v>605</v>
      </c>
      <c r="G277" s="16"/>
      <c r="H277" s="16"/>
      <c r="I277" s="16"/>
      <c r="J277" s="16" t="s">
        <v>63</v>
      </c>
      <c r="K277" s="45"/>
      <c r="L277" s="45"/>
      <c r="M277" s="35"/>
      <c r="N277" s="16"/>
      <c r="O277" s="57">
        <v>6140</v>
      </c>
      <c r="P277" s="37">
        <f t="shared" si="44"/>
        <v>0</v>
      </c>
      <c r="Q277" s="57" cm="1">
        <f t="array" ref="Q277">INDEX('[1]ПРАЙС-ЛИСТ 26.08.2025'!$F$1:$F$399,MATCH(B277,'[1]ПРАЙС-ЛИСТ 26.08.2025'!$A$1:$A$399,0),)</f>
        <v>6140</v>
      </c>
      <c r="R277" s="9">
        <f t="shared" si="45"/>
        <v>7490.8</v>
      </c>
      <c r="S277" s="9">
        <f t="shared" si="46"/>
        <v>7340.98</v>
      </c>
      <c r="T277" s="9">
        <f t="shared" si="47"/>
        <v>6017.2</v>
      </c>
      <c r="U277" s="20"/>
    </row>
    <row r="278" spans="1:21" ht="28.8" outlineLevel="1">
      <c r="A278" s="20"/>
      <c r="B278" s="29" t="s">
        <v>550</v>
      </c>
      <c r="C278" s="67" t="s">
        <v>571</v>
      </c>
      <c r="D278" s="19" t="s">
        <v>583</v>
      </c>
      <c r="E278" s="16" t="s">
        <v>519</v>
      </c>
      <c r="F278" s="16" t="s">
        <v>605</v>
      </c>
      <c r="G278" s="16"/>
      <c r="H278" s="16"/>
      <c r="I278" s="16"/>
      <c r="J278" s="16" t="s">
        <v>63</v>
      </c>
      <c r="K278" s="45"/>
      <c r="L278" s="45"/>
      <c r="M278" s="35"/>
      <c r="N278" s="16"/>
      <c r="O278" s="57">
        <v>6290</v>
      </c>
      <c r="P278" s="37">
        <f t="shared" si="44"/>
        <v>0</v>
      </c>
      <c r="Q278" s="57" cm="1">
        <f t="array" ref="Q278">INDEX('[1]ПРАЙС-ЛИСТ 26.08.2025'!$F$1:$F$399,MATCH(B278,'[1]ПРАЙС-ЛИСТ 26.08.2025'!$A$1:$A$399,0),)</f>
        <v>6290</v>
      </c>
      <c r="R278" s="9">
        <f t="shared" si="45"/>
        <v>7673.8</v>
      </c>
      <c r="S278" s="9">
        <f t="shared" si="46"/>
        <v>7520.32</v>
      </c>
      <c r="T278" s="9">
        <f t="shared" si="47"/>
        <v>6164.2</v>
      </c>
      <c r="U278" s="20"/>
    </row>
    <row r="279" spans="1:21" ht="14.4" outlineLevel="1">
      <c r="A279" s="20"/>
      <c r="B279" s="29" t="s">
        <v>551</v>
      </c>
      <c r="C279" s="67" t="s">
        <v>571</v>
      </c>
      <c r="D279" s="19" t="s">
        <v>584</v>
      </c>
      <c r="E279" s="16" t="s">
        <v>519</v>
      </c>
      <c r="F279" s="16" t="s">
        <v>605</v>
      </c>
      <c r="G279" s="16"/>
      <c r="H279" s="16"/>
      <c r="I279" s="16"/>
      <c r="J279" s="16" t="s">
        <v>65</v>
      </c>
      <c r="K279" s="45"/>
      <c r="L279" s="45"/>
      <c r="M279" s="35"/>
      <c r="N279" s="16"/>
      <c r="O279" s="57">
        <v>6440</v>
      </c>
      <c r="P279" s="37">
        <f t="shared" si="44"/>
        <v>0</v>
      </c>
      <c r="Q279" s="57" cm="1">
        <f t="array" ref="Q279">INDEX('[1]ПРАЙС-ЛИСТ 26.08.2025'!$F$1:$F$399,MATCH(B279,'[1]ПРАЙС-ЛИСТ 26.08.2025'!$A$1:$A$399,0),)</f>
        <v>6440</v>
      </c>
      <c r="R279" s="9">
        <f t="shared" si="45"/>
        <v>7856.8</v>
      </c>
      <c r="S279" s="9">
        <f t="shared" si="46"/>
        <v>7699.66</v>
      </c>
      <c r="T279" s="9">
        <f t="shared" si="47"/>
        <v>6311.2</v>
      </c>
      <c r="U279" s="20"/>
    </row>
    <row r="280" spans="1:21" ht="14.4" outlineLevel="1">
      <c r="A280" s="20"/>
      <c r="B280" s="29" t="s">
        <v>552</v>
      </c>
      <c r="C280" s="67" t="s">
        <v>571</v>
      </c>
      <c r="D280" s="19" t="s">
        <v>585</v>
      </c>
      <c r="E280" s="16" t="s">
        <v>519</v>
      </c>
      <c r="F280" s="16" t="s">
        <v>605</v>
      </c>
      <c r="G280" s="16"/>
      <c r="H280" s="16"/>
      <c r="I280" s="16"/>
      <c r="J280" s="16" t="s">
        <v>65</v>
      </c>
      <c r="K280" s="45"/>
      <c r="L280" s="45"/>
      <c r="M280" s="35"/>
      <c r="N280" s="16"/>
      <c r="O280" s="57">
        <v>6590</v>
      </c>
      <c r="P280" s="37">
        <f t="shared" si="44"/>
        <v>0</v>
      </c>
      <c r="Q280" s="57" cm="1">
        <f t="array" ref="Q280">INDEX('[1]ПРАЙС-ЛИСТ 26.08.2025'!$F$1:$F$399,MATCH(B280,'[1]ПРАЙС-ЛИСТ 26.08.2025'!$A$1:$A$399,0),)</f>
        <v>6590</v>
      </c>
      <c r="R280" s="9">
        <f t="shared" si="45"/>
        <v>8039.8</v>
      </c>
      <c r="S280" s="9">
        <f t="shared" si="46"/>
        <v>7879</v>
      </c>
      <c r="T280" s="9">
        <f t="shared" si="47"/>
        <v>6458.2</v>
      </c>
      <c r="U280" s="20"/>
    </row>
    <row r="281" spans="1:21" ht="14.4" outlineLevel="1">
      <c r="A281" s="20"/>
      <c r="B281" s="29" t="s">
        <v>553</v>
      </c>
      <c r="C281" s="67" t="s">
        <v>571</v>
      </c>
      <c r="D281" s="19" t="s">
        <v>586</v>
      </c>
      <c r="E281" s="16" t="s">
        <v>519</v>
      </c>
      <c r="F281" s="16" t="s">
        <v>605</v>
      </c>
      <c r="G281" s="16"/>
      <c r="H281" s="16"/>
      <c r="I281" s="16"/>
      <c r="J281" s="16" t="s">
        <v>65</v>
      </c>
      <c r="K281" s="45"/>
      <c r="L281" s="45"/>
      <c r="M281" s="35"/>
      <c r="N281" s="16"/>
      <c r="O281" s="57">
        <v>6140</v>
      </c>
      <c r="P281" s="37">
        <f t="shared" si="44"/>
        <v>0</v>
      </c>
      <c r="Q281" s="57" cm="1">
        <f t="array" ref="Q281">INDEX('[1]ПРАЙС-ЛИСТ 26.08.2025'!$F$1:$F$399,MATCH(B281,'[1]ПРАЙС-ЛИСТ 26.08.2025'!$A$1:$A$399,0),)</f>
        <v>6140</v>
      </c>
      <c r="R281" s="9">
        <f t="shared" si="45"/>
        <v>7490.8</v>
      </c>
      <c r="S281" s="9">
        <f t="shared" si="46"/>
        <v>7340.98</v>
      </c>
      <c r="T281" s="9">
        <f t="shared" si="47"/>
        <v>6017.2</v>
      </c>
      <c r="U281" s="20"/>
    </row>
    <row r="282" spans="1:21" ht="28.8" outlineLevel="1">
      <c r="A282" s="20"/>
      <c r="B282" s="29" t="s">
        <v>554</v>
      </c>
      <c r="C282" s="67" t="s">
        <v>571</v>
      </c>
      <c r="D282" s="19" t="s">
        <v>587</v>
      </c>
      <c r="E282" s="16" t="s">
        <v>519</v>
      </c>
      <c r="F282" s="16" t="s">
        <v>605</v>
      </c>
      <c r="G282" s="16"/>
      <c r="H282" s="16"/>
      <c r="I282" s="16"/>
      <c r="J282" s="16" t="s">
        <v>65</v>
      </c>
      <c r="K282" s="45"/>
      <c r="L282" s="45"/>
      <c r="M282" s="35"/>
      <c r="N282" s="16"/>
      <c r="O282" s="57">
        <v>6290</v>
      </c>
      <c r="P282" s="37">
        <f t="shared" si="44"/>
        <v>0</v>
      </c>
      <c r="Q282" s="57" cm="1">
        <f t="array" ref="Q282">INDEX('[1]ПРАЙС-ЛИСТ 26.08.2025'!$F$1:$F$399,MATCH(B282,'[1]ПРАЙС-ЛИСТ 26.08.2025'!$A$1:$A$399,0),)</f>
        <v>6290</v>
      </c>
      <c r="R282" s="9">
        <f t="shared" si="45"/>
        <v>7673.8</v>
      </c>
      <c r="S282" s="9">
        <f t="shared" si="46"/>
        <v>7520.32</v>
      </c>
      <c r="T282" s="9">
        <f t="shared" si="47"/>
        <v>6164.2</v>
      </c>
      <c r="U282" s="20"/>
    </row>
    <row r="283" spans="1:21" ht="14.4" outlineLevel="1">
      <c r="A283" s="20"/>
      <c r="B283" s="29" t="s">
        <v>555</v>
      </c>
      <c r="C283" s="67" t="s">
        <v>571</v>
      </c>
      <c r="D283" s="19" t="s">
        <v>588</v>
      </c>
      <c r="E283" s="16" t="s">
        <v>519</v>
      </c>
      <c r="F283" s="16" t="s">
        <v>606</v>
      </c>
      <c r="G283" s="16"/>
      <c r="H283" s="16"/>
      <c r="I283" s="16"/>
      <c r="J283" s="16" t="s">
        <v>11</v>
      </c>
      <c r="K283" s="45"/>
      <c r="L283" s="45"/>
      <c r="M283" s="35"/>
      <c r="N283" s="16"/>
      <c r="O283" s="57">
        <v>4850</v>
      </c>
      <c r="P283" s="37">
        <f t="shared" si="44"/>
        <v>0</v>
      </c>
      <c r="Q283" s="57" cm="1">
        <f t="array" ref="Q283">INDEX('[1]ПРАЙС-ЛИСТ 26.08.2025'!$F$1:$F$399,MATCH(B283,'[1]ПРАЙС-ЛИСТ 26.08.2025'!$A$1:$A$399,0),)</f>
        <v>4850</v>
      </c>
      <c r="R283" s="9">
        <f t="shared" si="45"/>
        <v>5917</v>
      </c>
      <c r="S283" s="9">
        <f t="shared" si="46"/>
        <v>5798.66</v>
      </c>
      <c r="T283" s="9">
        <f t="shared" si="47"/>
        <v>4753</v>
      </c>
      <c r="U283" s="20"/>
    </row>
    <row r="284" spans="1:21" ht="14.4" outlineLevel="1">
      <c r="A284" s="20"/>
      <c r="B284" s="29" t="s">
        <v>556</v>
      </c>
      <c r="C284" s="67" t="s">
        <v>571</v>
      </c>
      <c r="D284" s="19" t="s">
        <v>589</v>
      </c>
      <c r="E284" s="16" t="s">
        <v>519</v>
      </c>
      <c r="F284" s="16" t="s">
        <v>606</v>
      </c>
      <c r="G284" s="16"/>
      <c r="H284" s="16"/>
      <c r="I284" s="16"/>
      <c r="J284" s="16" t="s">
        <v>11</v>
      </c>
      <c r="K284" s="45"/>
      <c r="L284" s="45"/>
      <c r="M284" s="35"/>
      <c r="N284" s="16"/>
      <c r="O284" s="57">
        <v>4990</v>
      </c>
      <c r="P284" s="37">
        <f t="shared" si="44"/>
        <v>0</v>
      </c>
      <c r="Q284" s="57" cm="1">
        <f t="array" ref="Q284">INDEX('[1]ПРАЙС-ЛИСТ 26.08.2025'!$F$1:$F$399,MATCH(B284,'[1]ПРАЙС-ЛИСТ 26.08.2025'!$A$1:$A$399,0),)</f>
        <v>4990</v>
      </c>
      <c r="R284" s="9">
        <f t="shared" si="45"/>
        <v>6087.8</v>
      </c>
      <c r="S284" s="9">
        <f t="shared" si="46"/>
        <v>5966.04</v>
      </c>
      <c r="T284" s="9">
        <f t="shared" si="47"/>
        <v>4890.2</v>
      </c>
      <c r="U284" s="20"/>
    </row>
    <row r="285" spans="1:21" ht="28.8" outlineLevel="1">
      <c r="A285" s="20"/>
      <c r="B285" s="29" t="s">
        <v>557</v>
      </c>
      <c r="C285" s="67" t="s">
        <v>571</v>
      </c>
      <c r="D285" s="19" t="s">
        <v>590</v>
      </c>
      <c r="E285" s="16" t="s">
        <v>519</v>
      </c>
      <c r="F285" s="16" t="s">
        <v>606</v>
      </c>
      <c r="G285" s="16"/>
      <c r="H285" s="16"/>
      <c r="I285" s="16"/>
      <c r="J285" s="16" t="s">
        <v>11</v>
      </c>
      <c r="K285" s="45"/>
      <c r="L285" s="45"/>
      <c r="M285" s="35"/>
      <c r="N285" s="16"/>
      <c r="O285" s="57">
        <v>4550</v>
      </c>
      <c r="P285" s="37">
        <f t="shared" si="44"/>
        <v>0</v>
      </c>
      <c r="Q285" s="57" cm="1">
        <f t="array" ref="Q285">INDEX('[1]ПРАЙС-ЛИСТ 26.08.2025'!$F$1:$F$399,MATCH(B285,'[1]ПРАЙС-ЛИСТ 26.08.2025'!$A$1:$A$399,0),)</f>
        <v>4550</v>
      </c>
      <c r="R285" s="9">
        <f t="shared" si="45"/>
        <v>5551</v>
      </c>
      <c r="S285" s="9">
        <f t="shared" si="46"/>
        <v>5439.98</v>
      </c>
      <c r="T285" s="9">
        <f t="shared" si="47"/>
        <v>4459</v>
      </c>
      <c r="U285" s="20"/>
    </row>
    <row r="286" spans="1:21" ht="28.8" outlineLevel="1">
      <c r="A286" s="20"/>
      <c r="B286" s="29" t="s">
        <v>558</v>
      </c>
      <c r="C286" s="67" t="s">
        <v>571</v>
      </c>
      <c r="D286" s="19" t="s">
        <v>591</v>
      </c>
      <c r="E286" s="16" t="s">
        <v>519</v>
      </c>
      <c r="F286" s="16" t="s">
        <v>606</v>
      </c>
      <c r="G286" s="16"/>
      <c r="H286" s="16"/>
      <c r="I286" s="16"/>
      <c r="J286" s="16" t="s">
        <v>11</v>
      </c>
      <c r="K286" s="45"/>
      <c r="L286" s="45"/>
      <c r="M286" s="35"/>
      <c r="N286" s="16"/>
      <c r="O286" s="57">
        <v>4690</v>
      </c>
      <c r="P286" s="37">
        <f t="shared" si="44"/>
        <v>0</v>
      </c>
      <c r="Q286" s="57" cm="1">
        <f t="array" ref="Q286">INDEX('[1]ПРАЙС-ЛИСТ 26.08.2025'!$F$1:$F$399,MATCH(B286,'[1]ПРАЙС-ЛИСТ 26.08.2025'!$A$1:$A$399,0),)</f>
        <v>4690</v>
      </c>
      <c r="R286" s="9">
        <f t="shared" si="45"/>
        <v>5721.8</v>
      </c>
      <c r="S286" s="9">
        <f t="shared" si="46"/>
        <v>5607.36</v>
      </c>
      <c r="T286" s="9">
        <f t="shared" si="47"/>
        <v>4596.2</v>
      </c>
      <c r="U286" s="20"/>
    </row>
    <row r="287" spans="1:21" ht="14.4" outlineLevel="1">
      <c r="A287" s="20"/>
      <c r="B287" s="29" t="s">
        <v>559</v>
      </c>
      <c r="C287" s="67" t="s">
        <v>571</v>
      </c>
      <c r="D287" s="19" t="s">
        <v>592</v>
      </c>
      <c r="E287" s="16" t="s">
        <v>519</v>
      </c>
      <c r="F287" s="16" t="s">
        <v>607</v>
      </c>
      <c r="G287" s="16"/>
      <c r="H287" s="16"/>
      <c r="I287" s="16"/>
      <c r="J287" s="16" t="s">
        <v>59</v>
      </c>
      <c r="K287" s="45"/>
      <c r="L287" s="45"/>
      <c r="M287" s="35"/>
      <c r="N287" s="16"/>
      <c r="O287" s="57">
        <v>5300</v>
      </c>
      <c r="P287" s="37">
        <f t="shared" si="44"/>
        <v>0</v>
      </c>
      <c r="Q287" s="57" cm="1">
        <f t="array" ref="Q287">INDEX('[1]ПРАЙС-ЛИСТ 26.08.2025'!$F$1:$F$399,MATCH(B287,'[1]ПРАЙС-ЛИСТ 26.08.2025'!$A$1:$A$399,0),)</f>
        <v>5300</v>
      </c>
      <c r="R287" s="9">
        <f t="shared" si="45"/>
        <v>6466</v>
      </c>
      <c r="S287" s="9">
        <f t="shared" si="46"/>
        <v>6336.68</v>
      </c>
      <c r="T287" s="9">
        <f t="shared" si="47"/>
        <v>5194</v>
      </c>
      <c r="U287" s="20"/>
    </row>
    <row r="288" spans="1:21" ht="14.4" outlineLevel="1">
      <c r="A288" s="20"/>
      <c r="B288" s="29" t="s">
        <v>560</v>
      </c>
      <c r="C288" s="67" t="s">
        <v>571</v>
      </c>
      <c r="D288" s="19" t="s">
        <v>593</v>
      </c>
      <c r="E288" s="16" t="s">
        <v>519</v>
      </c>
      <c r="F288" s="16" t="s">
        <v>607</v>
      </c>
      <c r="G288" s="16"/>
      <c r="H288" s="16"/>
      <c r="I288" s="16"/>
      <c r="J288" s="16" t="s">
        <v>59</v>
      </c>
      <c r="K288" s="45"/>
      <c r="L288" s="45"/>
      <c r="M288" s="35"/>
      <c r="N288" s="16"/>
      <c r="O288" s="57">
        <v>5440</v>
      </c>
      <c r="P288" s="37">
        <f t="shared" si="44"/>
        <v>0</v>
      </c>
      <c r="Q288" s="57" cm="1">
        <f t="array" ref="Q288">INDEX('[1]ПРАЙС-ЛИСТ 26.08.2025'!$F$1:$F$399,MATCH(B288,'[1]ПРАЙС-ЛИСТ 26.08.2025'!$A$1:$A$399,0),)</f>
        <v>5440</v>
      </c>
      <c r="R288" s="9">
        <f t="shared" si="45"/>
        <v>6636.8</v>
      </c>
      <c r="S288" s="9">
        <f t="shared" si="46"/>
        <v>6504.06</v>
      </c>
      <c r="T288" s="9">
        <f t="shared" si="47"/>
        <v>5331.2</v>
      </c>
      <c r="U288" s="20"/>
    </row>
    <row r="289" spans="1:21" ht="14.4" outlineLevel="1">
      <c r="A289" s="20"/>
      <c r="B289" s="29" t="s">
        <v>561</v>
      </c>
      <c r="C289" s="67" t="s">
        <v>571</v>
      </c>
      <c r="D289" s="19" t="s">
        <v>594</v>
      </c>
      <c r="E289" s="16" t="s">
        <v>519</v>
      </c>
      <c r="F289" s="16" t="s">
        <v>607</v>
      </c>
      <c r="G289" s="16"/>
      <c r="H289" s="16"/>
      <c r="I289" s="16"/>
      <c r="J289" s="16" t="s">
        <v>59</v>
      </c>
      <c r="K289" s="45"/>
      <c r="L289" s="45"/>
      <c r="M289" s="35"/>
      <c r="N289" s="16"/>
      <c r="O289" s="57">
        <v>5100</v>
      </c>
      <c r="P289" s="37">
        <f t="shared" si="44"/>
        <v>0</v>
      </c>
      <c r="Q289" s="57" cm="1">
        <f t="array" ref="Q289">INDEX('[1]ПРАЙС-ЛИСТ 26.08.2025'!$F$1:$F$399,MATCH(B289,'[1]ПРАЙС-ЛИСТ 26.08.2025'!$A$1:$A$399,0),)</f>
        <v>5100</v>
      </c>
      <c r="R289" s="9">
        <f t="shared" si="45"/>
        <v>6222</v>
      </c>
      <c r="S289" s="9">
        <f t="shared" si="46"/>
        <v>6097.56</v>
      </c>
      <c r="T289" s="9">
        <f t="shared" si="47"/>
        <v>4998</v>
      </c>
      <c r="U289" s="20"/>
    </row>
    <row r="290" spans="1:21" ht="28.8" outlineLevel="1">
      <c r="A290" s="20"/>
      <c r="B290" s="29" t="s">
        <v>562</v>
      </c>
      <c r="C290" s="67" t="s">
        <v>571</v>
      </c>
      <c r="D290" s="19" t="s">
        <v>595</v>
      </c>
      <c r="E290" s="16" t="s">
        <v>519</v>
      </c>
      <c r="F290" s="16" t="s">
        <v>607</v>
      </c>
      <c r="G290" s="16"/>
      <c r="H290" s="16"/>
      <c r="I290" s="16"/>
      <c r="J290" s="16" t="s">
        <v>59</v>
      </c>
      <c r="K290" s="45"/>
      <c r="L290" s="45"/>
      <c r="M290" s="35"/>
      <c r="N290" s="16"/>
      <c r="O290" s="57">
        <v>5240</v>
      </c>
      <c r="P290" s="37">
        <f t="shared" si="44"/>
        <v>0</v>
      </c>
      <c r="Q290" s="57" cm="1">
        <f t="array" ref="Q290">INDEX('[1]ПРАЙС-ЛИСТ 26.08.2025'!$F$1:$F$399,MATCH(B290,'[1]ПРАЙС-ЛИСТ 26.08.2025'!$A$1:$A$399,0),)</f>
        <v>5240</v>
      </c>
      <c r="R290" s="9">
        <f t="shared" si="45"/>
        <v>6392.8</v>
      </c>
      <c r="S290" s="9">
        <f t="shared" si="46"/>
        <v>6264.94</v>
      </c>
      <c r="T290" s="9">
        <f t="shared" si="47"/>
        <v>5135.2</v>
      </c>
      <c r="U290" s="20"/>
    </row>
    <row r="291" spans="1:21" ht="14.4" outlineLevel="1">
      <c r="A291" s="20"/>
      <c r="B291" s="29" t="s">
        <v>563</v>
      </c>
      <c r="C291" s="67" t="s">
        <v>571</v>
      </c>
      <c r="D291" s="19" t="s">
        <v>596</v>
      </c>
      <c r="E291" s="16" t="s">
        <v>519</v>
      </c>
      <c r="F291" s="16" t="s">
        <v>607</v>
      </c>
      <c r="G291" s="16"/>
      <c r="H291" s="16"/>
      <c r="I291" s="16"/>
      <c r="J291" s="16" t="s">
        <v>63</v>
      </c>
      <c r="K291" s="45"/>
      <c r="L291" s="45"/>
      <c r="M291" s="35"/>
      <c r="N291" s="16"/>
      <c r="O291" s="57">
        <v>5300</v>
      </c>
      <c r="P291" s="37">
        <f t="shared" si="44"/>
        <v>0</v>
      </c>
      <c r="Q291" s="57" cm="1">
        <f t="array" ref="Q291">INDEX('[1]ПРАЙС-ЛИСТ 26.08.2025'!$F$1:$F$399,MATCH(B291,'[1]ПРАЙС-ЛИСТ 26.08.2025'!$A$1:$A$399,0),)</f>
        <v>5300</v>
      </c>
      <c r="R291" s="9">
        <f t="shared" si="45"/>
        <v>6466</v>
      </c>
      <c r="S291" s="9">
        <f t="shared" si="46"/>
        <v>6336.68</v>
      </c>
      <c r="T291" s="9">
        <f t="shared" si="47"/>
        <v>5194</v>
      </c>
      <c r="U291" s="20"/>
    </row>
    <row r="292" spans="1:21" ht="14.4" outlineLevel="1">
      <c r="A292" s="20"/>
      <c r="B292" s="29" t="s">
        <v>564</v>
      </c>
      <c r="C292" s="67" t="s">
        <v>571</v>
      </c>
      <c r="D292" s="19" t="s">
        <v>597</v>
      </c>
      <c r="E292" s="16" t="s">
        <v>519</v>
      </c>
      <c r="F292" s="16" t="s">
        <v>607</v>
      </c>
      <c r="G292" s="16"/>
      <c r="H292" s="16"/>
      <c r="I292" s="16"/>
      <c r="J292" s="16" t="s">
        <v>63</v>
      </c>
      <c r="K292" s="45"/>
      <c r="L292" s="45"/>
      <c r="M292" s="35"/>
      <c r="N292" s="16"/>
      <c r="O292" s="57">
        <v>5440</v>
      </c>
      <c r="P292" s="37">
        <f t="shared" si="44"/>
        <v>0</v>
      </c>
      <c r="Q292" s="57" cm="1">
        <f t="array" ref="Q292">INDEX('[1]ПРАЙС-ЛИСТ 26.08.2025'!$F$1:$F$399,MATCH(B292,'[1]ПРАЙС-ЛИСТ 26.08.2025'!$A$1:$A$399,0),)</f>
        <v>5440</v>
      </c>
      <c r="R292" s="9">
        <f t="shared" si="45"/>
        <v>6636.8</v>
      </c>
      <c r="S292" s="9">
        <f t="shared" si="46"/>
        <v>6504.06</v>
      </c>
      <c r="T292" s="9">
        <f t="shared" si="47"/>
        <v>5331.2</v>
      </c>
      <c r="U292" s="20"/>
    </row>
    <row r="293" spans="1:21" ht="14.4" outlineLevel="1">
      <c r="A293" s="20"/>
      <c r="B293" s="29" t="s">
        <v>565</v>
      </c>
      <c r="C293" s="67" t="s">
        <v>571</v>
      </c>
      <c r="D293" s="19" t="s">
        <v>598</v>
      </c>
      <c r="E293" s="16" t="s">
        <v>519</v>
      </c>
      <c r="F293" s="16" t="s">
        <v>607</v>
      </c>
      <c r="G293" s="16"/>
      <c r="H293" s="16"/>
      <c r="I293" s="16"/>
      <c r="J293" s="16" t="s">
        <v>63</v>
      </c>
      <c r="K293" s="45"/>
      <c r="L293" s="45"/>
      <c r="M293" s="35"/>
      <c r="N293" s="16"/>
      <c r="O293" s="57">
        <v>5100</v>
      </c>
      <c r="P293" s="37">
        <f t="shared" si="44"/>
        <v>0</v>
      </c>
      <c r="Q293" s="57" cm="1">
        <f t="array" ref="Q293">INDEX('[1]ПРАЙС-ЛИСТ 26.08.2025'!$F$1:$F$399,MATCH(B293,'[1]ПРАЙС-ЛИСТ 26.08.2025'!$A$1:$A$399,0),)</f>
        <v>5100</v>
      </c>
      <c r="R293" s="9">
        <f t="shared" si="45"/>
        <v>6222</v>
      </c>
      <c r="S293" s="9">
        <f t="shared" si="46"/>
        <v>6097.56</v>
      </c>
      <c r="T293" s="9">
        <f t="shared" si="47"/>
        <v>4998</v>
      </c>
      <c r="U293" s="20"/>
    </row>
    <row r="294" spans="1:21" ht="28.8" outlineLevel="1">
      <c r="A294" s="20"/>
      <c r="B294" s="29" t="s">
        <v>566</v>
      </c>
      <c r="C294" s="67" t="s">
        <v>571</v>
      </c>
      <c r="D294" s="19" t="s">
        <v>599</v>
      </c>
      <c r="E294" s="16" t="s">
        <v>519</v>
      </c>
      <c r="F294" s="16" t="s">
        <v>607</v>
      </c>
      <c r="G294" s="16"/>
      <c r="H294" s="16"/>
      <c r="I294" s="16"/>
      <c r="J294" s="16" t="s">
        <v>63</v>
      </c>
      <c r="K294" s="45"/>
      <c r="L294" s="45"/>
      <c r="M294" s="35"/>
      <c r="N294" s="16"/>
      <c r="O294" s="57">
        <v>5240</v>
      </c>
      <c r="P294" s="37">
        <f t="shared" si="44"/>
        <v>0</v>
      </c>
      <c r="Q294" s="57" cm="1">
        <f t="array" ref="Q294">INDEX('[1]ПРАЙС-ЛИСТ 26.08.2025'!$F$1:$F$399,MATCH(B294,'[1]ПРАЙС-ЛИСТ 26.08.2025'!$A$1:$A$399,0),)</f>
        <v>5240</v>
      </c>
      <c r="R294" s="9">
        <f t="shared" si="45"/>
        <v>6392.8</v>
      </c>
      <c r="S294" s="9">
        <f t="shared" si="46"/>
        <v>6264.94</v>
      </c>
      <c r="T294" s="9">
        <f t="shared" si="47"/>
        <v>5135.2</v>
      </c>
      <c r="U294" s="20"/>
    </row>
    <row r="295" spans="1:21" ht="14.4" outlineLevel="1">
      <c r="A295" s="20"/>
      <c r="B295" s="29" t="s">
        <v>567</v>
      </c>
      <c r="C295" s="67" t="s">
        <v>571</v>
      </c>
      <c r="D295" s="19" t="s">
        <v>600</v>
      </c>
      <c r="E295" s="16" t="s">
        <v>519</v>
      </c>
      <c r="F295" s="16" t="s">
        <v>607</v>
      </c>
      <c r="G295" s="16"/>
      <c r="H295" s="16"/>
      <c r="I295" s="16"/>
      <c r="J295" s="16" t="s">
        <v>65</v>
      </c>
      <c r="K295" s="45"/>
      <c r="L295" s="45"/>
      <c r="M295" s="35"/>
      <c r="N295" s="16"/>
      <c r="O295" s="57">
        <v>5300</v>
      </c>
      <c r="P295" s="37">
        <f t="shared" si="44"/>
        <v>0</v>
      </c>
      <c r="Q295" s="57" cm="1">
        <f t="array" ref="Q295">INDEX('[1]ПРАЙС-ЛИСТ 26.08.2025'!$F$1:$F$399,MATCH(B295,'[1]ПРАЙС-ЛИСТ 26.08.2025'!$A$1:$A$399,0),)</f>
        <v>5300</v>
      </c>
      <c r="R295" s="9">
        <f t="shared" si="45"/>
        <v>6466</v>
      </c>
      <c r="S295" s="9">
        <f t="shared" si="46"/>
        <v>6336.68</v>
      </c>
      <c r="T295" s="9">
        <f t="shared" si="47"/>
        <v>5194</v>
      </c>
      <c r="U295" s="20"/>
    </row>
    <row r="296" spans="1:21" ht="14.4" outlineLevel="1">
      <c r="A296" s="20"/>
      <c r="B296" s="29" t="s">
        <v>568</v>
      </c>
      <c r="C296" s="67" t="s">
        <v>571</v>
      </c>
      <c r="D296" s="19" t="s">
        <v>601</v>
      </c>
      <c r="E296" s="16" t="s">
        <v>519</v>
      </c>
      <c r="F296" s="16" t="s">
        <v>607</v>
      </c>
      <c r="G296" s="16"/>
      <c r="H296" s="16"/>
      <c r="I296" s="16"/>
      <c r="J296" s="16" t="s">
        <v>65</v>
      </c>
      <c r="K296" s="45"/>
      <c r="L296" s="45"/>
      <c r="M296" s="35"/>
      <c r="N296" s="16"/>
      <c r="O296" s="57">
        <v>5440</v>
      </c>
      <c r="P296" s="37">
        <f t="shared" si="44"/>
        <v>0</v>
      </c>
      <c r="Q296" s="57" cm="1">
        <f t="array" ref="Q296">INDEX('[1]ПРАЙС-ЛИСТ 26.08.2025'!$F$1:$F$399,MATCH(B296,'[1]ПРАЙС-ЛИСТ 26.08.2025'!$A$1:$A$399,0),)</f>
        <v>5440</v>
      </c>
      <c r="R296" s="9">
        <f t="shared" si="45"/>
        <v>6636.8</v>
      </c>
      <c r="S296" s="9">
        <f t="shared" si="46"/>
        <v>6504.06</v>
      </c>
      <c r="T296" s="9">
        <f t="shared" si="47"/>
        <v>5331.2</v>
      </c>
      <c r="U296" s="20"/>
    </row>
    <row r="297" spans="1:21" ht="14.4" outlineLevel="1">
      <c r="A297" s="20"/>
      <c r="B297" s="29" t="s">
        <v>569</v>
      </c>
      <c r="C297" s="67" t="s">
        <v>571</v>
      </c>
      <c r="D297" s="19" t="s">
        <v>602</v>
      </c>
      <c r="E297" s="16" t="s">
        <v>519</v>
      </c>
      <c r="F297" s="16" t="s">
        <v>607</v>
      </c>
      <c r="G297" s="16"/>
      <c r="H297" s="16"/>
      <c r="I297" s="16"/>
      <c r="J297" s="16" t="s">
        <v>65</v>
      </c>
      <c r="K297" s="45"/>
      <c r="L297" s="45"/>
      <c r="M297" s="35"/>
      <c r="N297" s="16"/>
      <c r="O297" s="57">
        <v>5100</v>
      </c>
      <c r="P297" s="37">
        <f t="shared" si="44"/>
        <v>0</v>
      </c>
      <c r="Q297" s="57" cm="1">
        <f t="array" ref="Q297">INDEX('[1]ПРАЙС-ЛИСТ 26.08.2025'!$F$1:$F$399,MATCH(B297,'[1]ПРАЙС-ЛИСТ 26.08.2025'!$A$1:$A$399,0),)</f>
        <v>5100</v>
      </c>
      <c r="R297" s="9">
        <f t="shared" si="45"/>
        <v>6222</v>
      </c>
      <c r="S297" s="9">
        <f t="shared" si="46"/>
        <v>6097.56</v>
      </c>
      <c r="T297" s="9">
        <f t="shared" si="47"/>
        <v>4998</v>
      </c>
      <c r="U297" s="20"/>
    </row>
    <row r="298" spans="1:21" ht="28.8" outlineLevel="1">
      <c r="A298" s="20"/>
      <c r="B298" s="29" t="s">
        <v>570</v>
      </c>
      <c r="C298" s="67" t="s">
        <v>571</v>
      </c>
      <c r="D298" s="19" t="s">
        <v>603</v>
      </c>
      <c r="E298" s="16" t="s">
        <v>519</v>
      </c>
      <c r="F298" s="16" t="s">
        <v>607</v>
      </c>
      <c r="G298" s="16"/>
      <c r="H298" s="16"/>
      <c r="I298" s="16"/>
      <c r="J298" s="16" t="s">
        <v>65</v>
      </c>
      <c r="K298" s="45"/>
      <c r="L298" s="45"/>
      <c r="M298" s="35"/>
      <c r="N298" s="16"/>
      <c r="O298" s="57">
        <v>5240</v>
      </c>
      <c r="P298" s="37">
        <f t="shared" si="44"/>
        <v>0</v>
      </c>
      <c r="Q298" s="57" cm="1">
        <f t="array" ref="Q298">INDEX('[1]ПРАЙС-ЛИСТ 26.08.2025'!$F$1:$F$399,MATCH(B298,'[1]ПРАЙС-ЛИСТ 26.08.2025'!$A$1:$A$399,0),)</f>
        <v>5240</v>
      </c>
      <c r="R298" s="9">
        <f t="shared" si="45"/>
        <v>6392.8</v>
      </c>
      <c r="S298" s="9">
        <f t="shared" si="46"/>
        <v>6264.94</v>
      </c>
      <c r="T298" s="9">
        <f t="shared" si="47"/>
        <v>5135.2</v>
      </c>
      <c r="U298" s="20"/>
    </row>
    <row r="299" spans="1:21" ht="18">
      <c r="A299" s="20"/>
      <c r="B299" s="72" t="s">
        <v>270</v>
      </c>
      <c r="C299" s="67"/>
      <c r="D299" s="18"/>
      <c r="E299" s="16"/>
      <c r="F299" s="16"/>
      <c r="G299" s="16"/>
      <c r="H299" s="16"/>
      <c r="I299" s="16"/>
      <c r="J299" s="18"/>
      <c r="K299" s="45"/>
      <c r="L299" s="45"/>
      <c r="M299" s="18"/>
      <c r="N299" s="16"/>
      <c r="O299" s="18"/>
      <c r="P299" s="18"/>
      <c r="Q299" s="18"/>
      <c r="R299" s="18"/>
      <c r="S299" s="30"/>
      <c r="T299" s="18"/>
      <c r="U299" s="20"/>
    </row>
    <row r="300" spans="1:21" ht="28.8" outlineLevel="1">
      <c r="A300" s="20"/>
      <c r="B300" s="29" t="s">
        <v>57</v>
      </c>
      <c r="C300" s="67" t="s">
        <v>653</v>
      </c>
      <c r="D300" s="19" t="s">
        <v>266</v>
      </c>
      <c r="E300" s="16" t="s">
        <v>519</v>
      </c>
      <c r="F300" s="16">
        <v>69</v>
      </c>
      <c r="G300" s="16"/>
      <c r="H300" s="18"/>
      <c r="I300" s="16" t="s">
        <v>58</v>
      </c>
      <c r="J300" s="16" t="s">
        <v>59</v>
      </c>
      <c r="K300" s="45"/>
      <c r="L300" s="45"/>
      <c r="M300" s="18"/>
      <c r="N300" s="16"/>
      <c r="O300" s="57">
        <v>660</v>
      </c>
      <c r="P300" s="37">
        <f t="shared" ref="P300:P306" si="48">Q300/O300-1</f>
        <v>0</v>
      </c>
      <c r="Q300" s="57" cm="1">
        <f t="array" ref="Q300">INDEX('[1]ПРАЙС-ЛИСТ 26.08.2025'!$F$1:$F$399,MATCH(B300,'[1]ПРАЙС-ЛИСТ 26.08.2025'!$A$1:$A$399,0),)</f>
        <v>660</v>
      </c>
      <c r="R300" s="9">
        <f t="shared" si="45"/>
        <v>805.19999999999993</v>
      </c>
      <c r="S300" s="9">
        <f t="shared" si="46"/>
        <v>789.1</v>
      </c>
      <c r="T300" s="9">
        <f t="shared" si="47"/>
        <v>646.79999999999995</v>
      </c>
      <c r="U300" s="20"/>
    </row>
    <row r="301" spans="1:21" ht="28.8" outlineLevel="1">
      <c r="A301" s="20"/>
      <c r="B301" s="29" t="s">
        <v>641</v>
      </c>
      <c r="C301" s="67" t="s">
        <v>653</v>
      </c>
      <c r="D301" s="19" t="s">
        <v>657</v>
      </c>
      <c r="E301" s="16" t="s">
        <v>519</v>
      </c>
      <c r="F301" s="16">
        <v>69</v>
      </c>
      <c r="G301" s="16"/>
      <c r="H301" s="18"/>
      <c r="I301" s="16" t="s">
        <v>58</v>
      </c>
      <c r="J301" s="16" t="s">
        <v>63</v>
      </c>
      <c r="K301" s="45"/>
      <c r="L301" s="45"/>
      <c r="M301" s="18"/>
      <c r="N301" s="16"/>
      <c r="O301" s="57">
        <v>660</v>
      </c>
      <c r="P301" s="37">
        <f t="shared" ref="P301" si="49">Q301/O301-1</f>
        <v>0</v>
      </c>
      <c r="Q301" s="57" cm="1">
        <f t="array" ref="Q301">INDEX('[1]ПРАЙС-ЛИСТ 26.08.2025'!$F$1:$F$399,MATCH(B301,'[1]ПРАЙС-ЛИСТ 26.08.2025'!$A$1:$A$399,0),)</f>
        <v>660</v>
      </c>
      <c r="R301" s="9">
        <f t="shared" si="45"/>
        <v>805.19999999999993</v>
      </c>
      <c r="S301" s="9">
        <f t="shared" si="46"/>
        <v>789.1</v>
      </c>
      <c r="T301" s="9">
        <f t="shared" si="47"/>
        <v>646.79999999999995</v>
      </c>
      <c r="U301" s="20"/>
    </row>
    <row r="302" spans="1:21" ht="28.8" outlineLevel="1">
      <c r="A302" s="20"/>
      <c r="B302" s="29" t="s">
        <v>682</v>
      </c>
      <c r="C302" s="67" t="s">
        <v>653</v>
      </c>
      <c r="D302" s="19" t="s">
        <v>683</v>
      </c>
      <c r="E302" s="16" t="s">
        <v>519</v>
      </c>
      <c r="F302" s="16">
        <v>69</v>
      </c>
      <c r="G302" s="16"/>
      <c r="H302" s="18"/>
      <c r="I302" s="16" t="s">
        <v>58</v>
      </c>
      <c r="J302" s="16" t="s">
        <v>65</v>
      </c>
      <c r="K302" s="45"/>
      <c r="L302" s="45"/>
      <c r="M302" s="18"/>
      <c r="N302" s="16"/>
      <c r="O302" s="57">
        <v>660</v>
      </c>
      <c r="P302" s="37">
        <f>Q302/O302-1</f>
        <v>0</v>
      </c>
      <c r="Q302" s="57" cm="1">
        <f t="array" ref="Q302">INDEX('[1]ПРАЙС-ЛИСТ 26.08.2025'!$F$1:$F$399,MATCH(B302,'[1]ПРАЙС-ЛИСТ 26.08.2025'!$A$1:$A$399,0),)</f>
        <v>660</v>
      </c>
      <c r="R302" s="9">
        <f t="shared" si="45"/>
        <v>805.19999999999993</v>
      </c>
      <c r="S302" s="9">
        <f t="shared" si="46"/>
        <v>789.1</v>
      </c>
      <c r="T302" s="9">
        <f t="shared" si="47"/>
        <v>646.79999999999995</v>
      </c>
      <c r="U302" s="20"/>
    </row>
    <row r="303" spans="1:21" ht="28.8" outlineLevel="1">
      <c r="A303" s="20"/>
      <c r="B303" s="29" t="s">
        <v>60</v>
      </c>
      <c r="C303" s="67" t="s">
        <v>653</v>
      </c>
      <c r="D303" s="19" t="s">
        <v>267</v>
      </c>
      <c r="E303" s="16" t="s">
        <v>519</v>
      </c>
      <c r="F303" s="16">
        <v>193</v>
      </c>
      <c r="G303" s="16"/>
      <c r="H303" s="18"/>
      <c r="I303" s="16" t="s">
        <v>61</v>
      </c>
      <c r="J303" s="16" t="s">
        <v>59</v>
      </c>
      <c r="K303" s="45"/>
      <c r="L303" s="45"/>
      <c r="M303" s="18"/>
      <c r="N303" s="16"/>
      <c r="O303" s="57">
        <v>1380</v>
      </c>
      <c r="P303" s="37">
        <f t="shared" si="48"/>
        <v>0</v>
      </c>
      <c r="Q303" s="57" cm="1">
        <f t="array" ref="Q303">INDEX('[1]ПРАЙС-ЛИСТ 26.08.2025'!$F$1:$F$399,MATCH(B303,'[1]ПРАЙС-ЛИСТ 26.08.2025'!$A$1:$A$399,0),)</f>
        <v>1380</v>
      </c>
      <c r="R303" s="9">
        <f t="shared" si="45"/>
        <v>1683.6</v>
      </c>
      <c r="S303" s="9">
        <f t="shared" si="46"/>
        <v>1649.93</v>
      </c>
      <c r="T303" s="9">
        <f t="shared" si="47"/>
        <v>1352.4</v>
      </c>
      <c r="U303" s="20"/>
    </row>
    <row r="304" spans="1:21" ht="28.8" outlineLevel="1">
      <c r="A304" s="20"/>
      <c r="B304" s="29" t="s">
        <v>62</v>
      </c>
      <c r="C304" s="67" t="s">
        <v>653</v>
      </c>
      <c r="D304" s="19" t="s">
        <v>268</v>
      </c>
      <c r="E304" s="16" t="s">
        <v>519</v>
      </c>
      <c r="F304" s="16">
        <v>193</v>
      </c>
      <c r="G304" s="16"/>
      <c r="H304" s="18"/>
      <c r="I304" s="16" t="s">
        <v>61</v>
      </c>
      <c r="J304" s="16" t="s">
        <v>63</v>
      </c>
      <c r="K304" s="45"/>
      <c r="L304" s="45"/>
      <c r="M304" s="18"/>
      <c r="N304" s="16"/>
      <c r="O304" s="57">
        <v>1380</v>
      </c>
      <c r="P304" s="37">
        <f t="shared" si="48"/>
        <v>0</v>
      </c>
      <c r="Q304" s="57" cm="1">
        <f t="array" ref="Q304">INDEX('[1]ПРАЙС-ЛИСТ 26.08.2025'!$F$1:$F$399,MATCH(B304,'[1]ПРАЙС-ЛИСТ 26.08.2025'!$A$1:$A$399,0),)</f>
        <v>1380</v>
      </c>
      <c r="R304" s="9">
        <f t="shared" si="45"/>
        <v>1683.6</v>
      </c>
      <c r="S304" s="9">
        <f t="shared" si="46"/>
        <v>1649.93</v>
      </c>
      <c r="T304" s="9">
        <f t="shared" si="47"/>
        <v>1352.4</v>
      </c>
      <c r="U304" s="20"/>
    </row>
    <row r="305" spans="1:21" ht="28.8" outlineLevel="1">
      <c r="A305" s="20"/>
      <c r="B305" s="29" t="s">
        <v>64</v>
      </c>
      <c r="C305" s="67" t="s">
        <v>653</v>
      </c>
      <c r="D305" s="19" t="s">
        <v>269</v>
      </c>
      <c r="E305" s="16" t="s">
        <v>519</v>
      </c>
      <c r="F305" s="16">
        <v>193</v>
      </c>
      <c r="G305" s="16"/>
      <c r="H305" s="18"/>
      <c r="I305" s="16" t="s">
        <v>61</v>
      </c>
      <c r="J305" s="16" t="s">
        <v>65</v>
      </c>
      <c r="K305" s="45"/>
      <c r="L305" s="45"/>
      <c r="M305" s="18"/>
      <c r="N305" s="16"/>
      <c r="O305" s="57">
        <v>1380</v>
      </c>
      <c r="P305" s="37">
        <f t="shared" si="48"/>
        <v>0</v>
      </c>
      <c r="Q305" s="57" cm="1">
        <f t="array" ref="Q305">INDEX('[1]ПРАЙС-ЛИСТ 26.08.2025'!$F$1:$F$399,MATCH(B305,'[1]ПРАЙС-ЛИСТ 26.08.2025'!$A$1:$A$399,0),)</f>
        <v>1380</v>
      </c>
      <c r="R305" s="9">
        <f t="shared" si="45"/>
        <v>1683.6</v>
      </c>
      <c r="S305" s="9">
        <f t="shared" si="46"/>
        <v>1649.93</v>
      </c>
      <c r="T305" s="9">
        <f t="shared" si="47"/>
        <v>1352.4</v>
      </c>
      <c r="U305" s="20"/>
    </row>
    <row r="306" spans="1:21" ht="28.8" outlineLevel="1">
      <c r="A306" s="20"/>
      <c r="B306" s="29" t="s">
        <v>66</v>
      </c>
      <c r="C306" s="67" t="s">
        <v>653</v>
      </c>
      <c r="D306" s="19" t="s">
        <v>271</v>
      </c>
      <c r="E306" s="16" t="s">
        <v>519</v>
      </c>
      <c r="F306" s="16">
        <v>475</v>
      </c>
      <c r="G306" s="16"/>
      <c r="H306" s="18"/>
      <c r="I306" s="16" t="s">
        <v>67</v>
      </c>
      <c r="J306" s="16" t="s">
        <v>63</v>
      </c>
      <c r="K306" s="45"/>
      <c r="L306" s="45"/>
      <c r="M306" s="18"/>
      <c r="N306" s="16"/>
      <c r="O306" s="57">
        <v>6040</v>
      </c>
      <c r="P306" s="37">
        <f t="shared" si="48"/>
        <v>0</v>
      </c>
      <c r="Q306" s="57" cm="1">
        <f t="array" ref="Q306">INDEX('[1]ПРАЙС-ЛИСТ 26.08.2025'!$F$1:$F$399,MATCH(B306,'[1]ПРАЙС-ЛИСТ 26.08.2025'!$A$1:$A$399,0),)</f>
        <v>6040</v>
      </c>
      <c r="R306" s="9">
        <f t="shared" si="45"/>
        <v>7368.8</v>
      </c>
      <c r="S306" s="9">
        <f t="shared" si="46"/>
        <v>7221.42</v>
      </c>
      <c r="T306" s="9">
        <f t="shared" si="47"/>
        <v>5919.2</v>
      </c>
      <c r="U306" s="20"/>
    </row>
    <row r="307" spans="1:21" ht="18">
      <c r="A307" s="20"/>
      <c r="B307" s="72" t="s">
        <v>68</v>
      </c>
      <c r="C307" s="67"/>
      <c r="D307" s="18"/>
      <c r="E307" s="16"/>
      <c r="F307" s="16"/>
      <c r="G307" s="16"/>
      <c r="H307" s="16"/>
      <c r="I307" s="16"/>
      <c r="J307" s="16"/>
      <c r="K307" s="45"/>
      <c r="L307" s="45"/>
      <c r="M307" s="18"/>
      <c r="N307" s="16"/>
      <c r="O307" s="18"/>
      <c r="P307" s="18"/>
      <c r="Q307" s="18"/>
      <c r="R307" s="18"/>
      <c r="S307" s="30"/>
      <c r="T307" s="18"/>
      <c r="U307" s="20"/>
    </row>
    <row r="308" spans="1:21" ht="28.8" outlineLevel="1">
      <c r="A308" s="20"/>
      <c r="B308" s="29" t="s">
        <v>69</v>
      </c>
      <c r="C308" s="67" t="s">
        <v>653</v>
      </c>
      <c r="D308" s="19" t="s">
        <v>275</v>
      </c>
      <c r="E308" s="16" t="s">
        <v>519</v>
      </c>
      <c r="F308" s="16">
        <v>32</v>
      </c>
      <c r="G308" s="16"/>
      <c r="H308" s="18"/>
      <c r="I308" s="16" t="s">
        <v>58</v>
      </c>
      <c r="J308" s="16" t="s">
        <v>11</v>
      </c>
      <c r="K308" s="45"/>
      <c r="L308" s="45"/>
      <c r="M308" s="18"/>
      <c r="N308" s="16"/>
      <c r="O308" s="57">
        <v>1040</v>
      </c>
      <c r="P308" s="37">
        <f t="shared" ref="P308" si="50">Q308/O308-1</f>
        <v>0</v>
      </c>
      <c r="Q308" s="57" cm="1">
        <f t="array" ref="Q308">INDEX('[1]ПРАЙС-ЛИСТ 26.08.2025'!$F$1:$F$399,MATCH(B308,'[1]ПРАЙС-ЛИСТ 26.08.2025'!$A$1:$A$399,0),)</f>
        <v>1040</v>
      </c>
      <c r="R308" s="9">
        <f t="shared" si="45"/>
        <v>1268.8</v>
      </c>
      <c r="S308" s="9">
        <f t="shared" si="46"/>
        <v>1243.42</v>
      </c>
      <c r="T308" s="9">
        <f t="shared" si="47"/>
        <v>1019.2</v>
      </c>
      <c r="U308" s="20"/>
    </row>
    <row r="309" spans="1:21" ht="28.8" outlineLevel="1">
      <c r="A309" s="20"/>
      <c r="B309" s="29" t="s">
        <v>684</v>
      </c>
      <c r="C309" s="67" t="s">
        <v>653</v>
      </c>
      <c r="D309" s="19" t="s">
        <v>686</v>
      </c>
      <c r="E309" s="16" t="s">
        <v>519</v>
      </c>
      <c r="F309" s="16">
        <v>39</v>
      </c>
      <c r="G309" s="16"/>
      <c r="H309" s="18"/>
      <c r="I309" s="16" t="s">
        <v>685</v>
      </c>
      <c r="J309" s="16" t="s">
        <v>11</v>
      </c>
      <c r="K309" s="45"/>
      <c r="L309" s="45"/>
      <c r="M309" s="18"/>
      <c r="N309" s="16"/>
      <c r="O309" s="57">
        <v>1140</v>
      </c>
      <c r="P309" s="37">
        <f t="shared" ref="P309:P315" si="51">Q309/O309-1</f>
        <v>0</v>
      </c>
      <c r="Q309" s="57" cm="1">
        <f t="array" ref="Q309">INDEX('[1]ПРАЙС-ЛИСТ 26.08.2025'!$F$1:$F$399,MATCH(B309,'[1]ПРАЙС-ЛИСТ 26.08.2025'!$A$1:$A$399,0),)</f>
        <v>1140</v>
      </c>
      <c r="R309" s="9">
        <f t="shared" si="45"/>
        <v>1390.8</v>
      </c>
      <c r="S309" s="9">
        <f t="shared" si="46"/>
        <v>1362.98</v>
      </c>
      <c r="T309" s="9">
        <f t="shared" si="47"/>
        <v>1117.2</v>
      </c>
      <c r="U309" s="20"/>
    </row>
    <row r="310" spans="1:21" ht="28.8" outlineLevel="1">
      <c r="A310" s="20"/>
      <c r="B310" s="29" t="s">
        <v>70</v>
      </c>
      <c r="C310" s="67" t="s">
        <v>653</v>
      </c>
      <c r="D310" s="19" t="s">
        <v>276</v>
      </c>
      <c r="E310" s="16" t="s">
        <v>519</v>
      </c>
      <c r="F310" s="16">
        <v>51</v>
      </c>
      <c r="G310" s="16"/>
      <c r="H310" s="18"/>
      <c r="I310" s="16" t="s">
        <v>71</v>
      </c>
      <c r="J310" s="16" t="s">
        <v>11</v>
      </c>
      <c r="K310" s="45"/>
      <c r="L310" s="45"/>
      <c r="M310" s="18"/>
      <c r="N310" s="16"/>
      <c r="O310" s="57">
        <v>1200</v>
      </c>
      <c r="P310" s="37">
        <f t="shared" si="51"/>
        <v>0</v>
      </c>
      <c r="Q310" s="57" cm="1">
        <f t="array" ref="Q310">INDEX('[1]ПРАЙС-ЛИСТ 26.08.2025'!$F$1:$F$399,MATCH(B310,'[1]ПРАЙС-ЛИСТ 26.08.2025'!$A$1:$A$399,0),)</f>
        <v>1200</v>
      </c>
      <c r="R310" s="9">
        <f t="shared" si="45"/>
        <v>1464</v>
      </c>
      <c r="S310" s="9">
        <f t="shared" si="46"/>
        <v>1434.72</v>
      </c>
      <c r="T310" s="9">
        <f t="shared" si="47"/>
        <v>1176</v>
      </c>
      <c r="U310" s="20"/>
    </row>
    <row r="311" spans="1:21" ht="28.8" outlineLevel="1">
      <c r="A311" s="20"/>
      <c r="B311" s="29" t="s">
        <v>72</v>
      </c>
      <c r="C311" s="67" t="s">
        <v>653</v>
      </c>
      <c r="D311" s="19" t="s">
        <v>272</v>
      </c>
      <c r="E311" s="16" t="s">
        <v>519</v>
      </c>
      <c r="F311" s="16">
        <v>115</v>
      </c>
      <c r="G311" s="16"/>
      <c r="H311" s="18"/>
      <c r="I311" s="16" t="s">
        <v>73</v>
      </c>
      <c r="J311" s="16" t="s">
        <v>11</v>
      </c>
      <c r="K311" s="45"/>
      <c r="L311" s="45"/>
      <c r="M311" s="18"/>
      <c r="N311" s="16"/>
      <c r="O311" s="57">
        <v>1300</v>
      </c>
      <c r="P311" s="37">
        <f t="shared" ref="P311" si="52">Q311/O311-1</f>
        <v>0</v>
      </c>
      <c r="Q311" s="57" cm="1">
        <f t="array" ref="Q311">INDEX('[1]ПРАЙС-ЛИСТ 26.08.2025'!$F$1:$F$399,MATCH(B311,'[1]ПРАЙС-ЛИСТ 26.08.2025'!$A$1:$A$399,0),)</f>
        <v>1300</v>
      </c>
      <c r="R311" s="9">
        <f t="shared" si="45"/>
        <v>1586</v>
      </c>
      <c r="S311" s="9">
        <f t="shared" si="46"/>
        <v>1554.28</v>
      </c>
      <c r="T311" s="9">
        <f t="shared" si="47"/>
        <v>1274</v>
      </c>
      <c r="U311" s="20"/>
    </row>
    <row r="312" spans="1:21" ht="28.8" outlineLevel="1">
      <c r="A312" s="20"/>
      <c r="B312" s="29" t="s">
        <v>687</v>
      </c>
      <c r="C312" s="67" t="s">
        <v>653</v>
      </c>
      <c r="D312" s="19" t="s">
        <v>688</v>
      </c>
      <c r="E312" s="16" t="s">
        <v>519</v>
      </c>
      <c r="F312" s="16">
        <v>231.4</v>
      </c>
      <c r="G312" s="16"/>
      <c r="H312" s="18"/>
      <c r="I312" s="16" t="s">
        <v>61</v>
      </c>
      <c r="J312" s="16" t="s">
        <v>11</v>
      </c>
      <c r="K312" s="45"/>
      <c r="L312" s="45"/>
      <c r="M312" s="18"/>
      <c r="N312" s="16"/>
      <c r="O312" s="57">
        <v>1700</v>
      </c>
      <c r="P312" s="37">
        <f t="shared" si="51"/>
        <v>0</v>
      </c>
      <c r="Q312" s="57" cm="1">
        <f t="array" ref="Q312">INDEX('[1]ПРАЙС-ЛИСТ 26.08.2025'!$F$1:$F$399,MATCH(B312,'[1]ПРАЙС-ЛИСТ 26.08.2025'!$A$1:$A$399,0),)</f>
        <v>1700</v>
      </c>
      <c r="R312" s="9">
        <f t="shared" si="45"/>
        <v>2074</v>
      </c>
      <c r="S312" s="9">
        <f t="shared" si="46"/>
        <v>2032.52</v>
      </c>
      <c r="T312" s="9">
        <f t="shared" si="47"/>
        <v>1666</v>
      </c>
      <c r="U312" s="20"/>
    </row>
    <row r="313" spans="1:21" ht="28.8" outlineLevel="1">
      <c r="A313" s="20"/>
      <c r="B313" s="29" t="s">
        <v>74</v>
      </c>
      <c r="C313" s="67" t="s">
        <v>653</v>
      </c>
      <c r="D313" s="19" t="s">
        <v>691</v>
      </c>
      <c r="E313" s="16" t="s">
        <v>519</v>
      </c>
      <c r="F313" s="16">
        <v>158</v>
      </c>
      <c r="G313" s="16"/>
      <c r="H313" s="18"/>
      <c r="I313" s="16" t="s">
        <v>61</v>
      </c>
      <c r="J313" s="16" t="s">
        <v>11</v>
      </c>
      <c r="K313" s="45"/>
      <c r="L313" s="45"/>
      <c r="M313" s="18"/>
      <c r="N313" s="16"/>
      <c r="O313" s="57">
        <v>1260</v>
      </c>
      <c r="P313" s="37">
        <f t="shared" ref="P313" si="53">Q313/O313-1</f>
        <v>0</v>
      </c>
      <c r="Q313" s="57" cm="1">
        <f t="array" ref="Q313">INDEX('[1]ПРАЙС-ЛИСТ 26.08.2025'!$F$1:$F$399,MATCH(B313,'[1]ПРАЙС-ЛИСТ 26.08.2025'!$A$1:$A$399,0),)</f>
        <v>1260</v>
      </c>
      <c r="R313" s="9">
        <f t="shared" si="45"/>
        <v>1537.2</v>
      </c>
      <c r="S313" s="9">
        <f t="shared" si="46"/>
        <v>1506.46</v>
      </c>
      <c r="T313" s="9">
        <f t="shared" si="47"/>
        <v>1234.8</v>
      </c>
      <c r="U313" s="20"/>
    </row>
    <row r="314" spans="1:21" ht="28.8" outlineLevel="1">
      <c r="A314" s="20"/>
      <c r="B314" s="29" t="s">
        <v>689</v>
      </c>
      <c r="C314" s="67" t="s">
        <v>653</v>
      </c>
      <c r="D314" s="19" t="s">
        <v>690</v>
      </c>
      <c r="E314" s="16" t="s">
        <v>519</v>
      </c>
      <c r="F314" s="16">
        <v>141</v>
      </c>
      <c r="G314" s="16"/>
      <c r="H314" s="18"/>
      <c r="I314" s="16" t="s">
        <v>61</v>
      </c>
      <c r="J314" s="16" t="s">
        <v>11</v>
      </c>
      <c r="K314" s="45"/>
      <c r="L314" s="45"/>
      <c r="M314" s="18"/>
      <c r="N314" s="16"/>
      <c r="O314" s="57">
        <v>1260</v>
      </c>
      <c r="P314" s="37">
        <f t="shared" si="51"/>
        <v>0</v>
      </c>
      <c r="Q314" s="57" cm="1">
        <f t="array" ref="Q314">INDEX('[1]ПРАЙС-ЛИСТ 26.08.2025'!$F$1:$F$399,MATCH(B314,'[1]ПРАЙС-ЛИСТ 26.08.2025'!$A$1:$A$399,0),)</f>
        <v>1260</v>
      </c>
      <c r="R314" s="9">
        <f t="shared" si="45"/>
        <v>1537.2</v>
      </c>
      <c r="S314" s="9">
        <f t="shared" si="46"/>
        <v>1506.46</v>
      </c>
      <c r="T314" s="9">
        <f t="shared" si="47"/>
        <v>1234.8</v>
      </c>
      <c r="U314" s="20"/>
    </row>
    <row r="315" spans="1:21" ht="28.8" outlineLevel="1">
      <c r="A315" s="20"/>
      <c r="B315" s="29" t="s">
        <v>75</v>
      </c>
      <c r="C315" s="67" t="s">
        <v>653</v>
      </c>
      <c r="D315" s="19" t="s">
        <v>274</v>
      </c>
      <c r="E315" s="16" t="s">
        <v>519</v>
      </c>
      <c r="F315" s="16">
        <v>160</v>
      </c>
      <c r="G315" s="16"/>
      <c r="H315" s="18"/>
      <c r="I315" s="16" t="s">
        <v>61</v>
      </c>
      <c r="J315" s="16" t="s">
        <v>11</v>
      </c>
      <c r="K315" s="45"/>
      <c r="L315" s="45"/>
      <c r="M315" s="18"/>
      <c r="N315" s="16"/>
      <c r="O315" s="57">
        <v>1380</v>
      </c>
      <c r="P315" s="37">
        <f t="shared" si="51"/>
        <v>0</v>
      </c>
      <c r="Q315" s="57" cm="1">
        <f t="array" ref="Q315">INDEX('[1]ПРАЙС-ЛИСТ 26.08.2025'!$F$1:$F$399,MATCH(B315,'[1]ПРАЙС-ЛИСТ 26.08.2025'!$A$1:$A$399,0),)</f>
        <v>1380</v>
      </c>
      <c r="R315" s="9">
        <f t="shared" si="45"/>
        <v>1683.6</v>
      </c>
      <c r="S315" s="9">
        <f t="shared" si="46"/>
        <v>1649.93</v>
      </c>
      <c r="T315" s="9">
        <f t="shared" si="47"/>
        <v>1352.4</v>
      </c>
      <c r="U315" s="20"/>
    </row>
    <row r="316" spans="1:21" ht="28.8" outlineLevel="1">
      <c r="A316" s="20"/>
      <c r="B316" s="29" t="s">
        <v>76</v>
      </c>
      <c r="C316" s="67" t="s">
        <v>653</v>
      </c>
      <c r="D316" s="19" t="s">
        <v>273</v>
      </c>
      <c r="E316" s="16" t="s">
        <v>519</v>
      </c>
      <c r="F316" s="16">
        <v>323</v>
      </c>
      <c r="G316" s="16"/>
      <c r="H316" s="18"/>
      <c r="I316" s="16" t="s">
        <v>67</v>
      </c>
      <c r="J316" s="16" t="s">
        <v>11</v>
      </c>
      <c r="K316" s="45"/>
      <c r="L316" s="45"/>
      <c r="M316" s="18"/>
      <c r="N316" s="16"/>
      <c r="O316" s="57">
        <v>2440</v>
      </c>
      <c r="P316" s="37">
        <f t="shared" ref="P316" si="54">Q316/O316-1</f>
        <v>0</v>
      </c>
      <c r="Q316" s="57" cm="1">
        <f t="array" ref="Q316">INDEX('[1]ПРАЙС-ЛИСТ 26.08.2025'!$F$1:$F$399,MATCH(B316,'[1]ПРАЙС-ЛИСТ 26.08.2025'!$A$1:$A$399,0),)</f>
        <v>2440</v>
      </c>
      <c r="R316" s="9">
        <f t="shared" si="45"/>
        <v>2976.7999999999997</v>
      </c>
      <c r="S316" s="9">
        <f t="shared" si="46"/>
        <v>2917.26</v>
      </c>
      <c r="T316" s="9">
        <f t="shared" si="47"/>
        <v>2391.1999999999998</v>
      </c>
      <c r="U316" s="20"/>
    </row>
    <row r="317" spans="1:21" ht="28.8" outlineLevel="1">
      <c r="A317" s="91" t="s">
        <v>900</v>
      </c>
      <c r="B317" s="29" t="s">
        <v>692</v>
      </c>
      <c r="C317" s="67" t="s">
        <v>653</v>
      </c>
      <c r="D317" s="19" t="s">
        <v>693</v>
      </c>
      <c r="E317" s="16" t="s">
        <v>519</v>
      </c>
      <c r="F317" s="16">
        <v>437</v>
      </c>
      <c r="G317" s="16"/>
      <c r="H317" s="18"/>
      <c r="I317" s="16" t="s">
        <v>67</v>
      </c>
      <c r="J317" s="16" t="s">
        <v>340</v>
      </c>
      <c r="K317" s="45"/>
      <c r="L317" s="45"/>
      <c r="M317" s="18"/>
      <c r="N317" s="16"/>
      <c r="O317" s="57"/>
      <c r="P317" s="37"/>
      <c r="Q317" s="57">
        <v>0</v>
      </c>
      <c r="R317" s="9">
        <f t="shared" si="45"/>
        <v>0</v>
      </c>
      <c r="S317" s="9">
        <f t="shared" si="46"/>
        <v>0</v>
      </c>
      <c r="T317" s="9">
        <f t="shared" si="47"/>
        <v>0</v>
      </c>
      <c r="U317" s="20"/>
    </row>
    <row r="318" spans="1:21" ht="28.8" outlineLevel="1">
      <c r="A318" s="20"/>
      <c r="B318" s="29" t="s">
        <v>77</v>
      </c>
      <c r="C318" s="67" t="s">
        <v>653</v>
      </c>
      <c r="D318" s="19" t="s">
        <v>277</v>
      </c>
      <c r="E318" s="16" t="s">
        <v>519</v>
      </c>
      <c r="F318" s="16">
        <v>730</v>
      </c>
      <c r="G318" s="16"/>
      <c r="H318" s="18"/>
      <c r="I318" s="16" t="s">
        <v>78</v>
      </c>
      <c r="J318" s="16" t="s">
        <v>11</v>
      </c>
      <c r="K318" s="45"/>
      <c r="L318" s="45"/>
      <c r="M318" s="18"/>
      <c r="N318" s="16"/>
      <c r="O318" s="57">
        <v>5940</v>
      </c>
      <c r="P318" s="37">
        <f t="shared" ref="P318" si="55">Q318/O318-1</f>
        <v>0</v>
      </c>
      <c r="Q318" s="57" cm="1">
        <f t="array" ref="Q318">INDEX('[1]ПРАЙС-ЛИСТ 26.08.2025'!$F$1:$F$399,MATCH(B318,'[1]ПРАЙС-ЛИСТ 26.08.2025'!$A$1:$A$399,0),)</f>
        <v>5940</v>
      </c>
      <c r="R318" s="9">
        <f t="shared" si="45"/>
        <v>7246.8</v>
      </c>
      <c r="S318" s="9">
        <f t="shared" si="46"/>
        <v>7101.86</v>
      </c>
      <c r="T318" s="9">
        <f t="shared" si="47"/>
        <v>5821.2</v>
      </c>
      <c r="U318" s="20"/>
    </row>
    <row r="319" spans="1:21" ht="28.8" outlineLevel="1">
      <c r="A319" s="100" t="s">
        <v>1071</v>
      </c>
      <c r="B319" s="29" t="s">
        <v>997</v>
      </c>
      <c r="C319" s="67" t="s">
        <v>653</v>
      </c>
      <c r="D319" s="19" t="s">
        <v>1049</v>
      </c>
      <c r="E319" s="16" t="s">
        <v>519</v>
      </c>
      <c r="F319" s="16"/>
      <c r="G319" s="16"/>
      <c r="H319" s="18"/>
      <c r="I319" s="16" t="s">
        <v>78</v>
      </c>
      <c r="J319" s="16" t="s">
        <v>340</v>
      </c>
      <c r="K319" s="45"/>
      <c r="L319" s="45"/>
      <c r="M319" s="18"/>
      <c r="N319" s="16"/>
      <c r="O319" s="57">
        <v>6040</v>
      </c>
      <c r="P319" s="37"/>
      <c r="Q319" s="57" cm="1">
        <f t="array" ref="Q319">INDEX('[1]ПРАЙС-ЛИСТ 26.08.2025'!$F$1:$F$399,MATCH(B319,'[1]ПРАЙС-ЛИСТ 26.08.2025'!$A$1:$A$399,0),)</f>
        <v>6040</v>
      </c>
      <c r="R319" s="9">
        <f t="shared" si="45"/>
        <v>7368.8</v>
      </c>
      <c r="S319" s="9">
        <f t="shared" si="46"/>
        <v>7221.42</v>
      </c>
      <c r="T319" s="9">
        <f t="shared" si="47"/>
        <v>5919.2</v>
      </c>
      <c r="U319" s="20"/>
    </row>
    <row r="320" spans="1:21" ht="28.8" outlineLevel="1">
      <c r="A320" s="20"/>
      <c r="B320" s="29" t="s">
        <v>79</v>
      </c>
      <c r="C320" s="67" t="s">
        <v>653</v>
      </c>
      <c r="D320" s="19" t="s">
        <v>278</v>
      </c>
      <c r="E320" s="16" t="s">
        <v>519</v>
      </c>
      <c r="F320" s="16">
        <v>1865</v>
      </c>
      <c r="G320" s="16"/>
      <c r="H320" s="18"/>
      <c r="I320" s="16" t="s">
        <v>80</v>
      </c>
      <c r="J320" s="16" t="s">
        <v>11</v>
      </c>
      <c r="K320" s="45"/>
      <c r="L320" s="45"/>
      <c r="M320" s="18"/>
      <c r="N320" s="16"/>
      <c r="O320" s="57">
        <v>12620</v>
      </c>
      <c r="P320" s="37">
        <f t="shared" ref="P320" si="56">Q320/O320-1</f>
        <v>0</v>
      </c>
      <c r="Q320" s="57" cm="1">
        <f t="array" ref="Q320">INDEX('[1]ПРАЙС-ЛИСТ 26.08.2025'!$F$1:$F$399,MATCH(B320,'[1]ПРАЙС-ЛИСТ 26.08.2025'!$A$1:$A$399,0),)</f>
        <v>12620</v>
      </c>
      <c r="R320" s="9">
        <f t="shared" si="45"/>
        <v>15396.4</v>
      </c>
      <c r="S320" s="9">
        <f t="shared" si="46"/>
        <v>15088.47</v>
      </c>
      <c r="T320" s="9">
        <f t="shared" si="47"/>
        <v>12367.6</v>
      </c>
      <c r="U320" s="20"/>
    </row>
    <row r="321" spans="1:21" ht="28.8" outlineLevel="1">
      <c r="A321" s="100" t="s">
        <v>1071</v>
      </c>
      <c r="B321" s="29" t="s">
        <v>998</v>
      </c>
      <c r="C321" s="67" t="s">
        <v>653</v>
      </c>
      <c r="D321" s="19" t="s">
        <v>1050</v>
      </c>
      <c r="E321" s="16" t="s">
        <v>519</v>
      </c>
      <c r="F321" s="16"/>
      <c r="G321" s="16"/>
      <c r="H321" s="18"/>
      <c r="I321" s="16" t="s">
        <v>80</v>
      </c>
      <c r="J321" s="16" t="s">
        <v>340</v>
      </c>
      <c r="K321" s="45"/>
      <c r="L321" s="45"/>
      <c r="M321" s="18"/>
      <c r="N321" s="16"/>
      <c r="O321" s="57">
        <v>12720</v>
      </c>
      <c r="P321" s="37"/>
      <c r="Q321" s="57" cm="1">
        <f t="array" ref="Q321">INDEX('[1]ПРАЙС-ЛИСТ 26.08.2025'!$F$1:$F$399,MATCH(B321,'[1]ПРАЙС-ЛИСТ 26.08.2025'!$A$1:$A$399,0),)</f>
        <v>12720</v>
      </c>
      <c r="R321" s="9">
        <f t="shared" si="45"/>
        <v>15518.4</v>
      </c>
      <c r="S321" s="9">
        <f t="shared" si="46"/>
        <v>15208.03</v>
      </c>
      <c r="T321" s="9">
        <f t="shared" si="47"/>
        <v>12465.6</v>
      </c>
      <c r="U321" s="20"/>
    </row>
    <row r="322" spans="1:21" ht="18">
      <c r="A322" s="20"/>
      <c r="B322" s="72" t="s">
        <v>114</v>
      </c>
      <c r="C322" s="63"/>
      <c r="D322" s="18"/>
      <c r="E322" s="16"/>
      <c r="F322" s="16"/>
      <c r="G322" s="18"/>
      <c r="H322" s="18"/>
      <c r="I322" s="16"/>
      <c r="J322" s="16"/>
      <c r="K322" s="45"/>
      <c r="L322" s="45"/>
      <c r="M322" s="18"/>
      <c r="N322" s="16"/>
      <c r="O322" s="18"/>
      <c r="P322" s="18"/>
      <c r="Q322" s="18"/>
      <c r="R322" s="18"/>
      <c r="S322" s="30"/>
      <c r="T322" s="18"/>
      <c r="U322" s="20"/>
    </row>
    <row r="323" spans="1:21" ht="28.8" outlineLevel="1">
      <c r="A323" s="20"/>
      <c r="B323" s="29" t="s">
        <v>115</v>
      </c>
      <c r="C323" s="67" t="s">
        <v>653</v>
      </c>
      <c r="D323" s="19" t="s">
        <v>279</v>
      </c>
      <c r="E323" s="16" t="s">
        <v>519</v>
      </c>
      <c r="F323" s="16">
        <v>32</v>
      </c>
      <c r="G323" s="16"/>
      <c r="H323" s="18"/>
      <c r="I323" s="16" t="s">
        <v>58</v>
      </c>
      <c r="J323" s="16" t="s">
        <v>11</v>
      </c>
      <c r="K323" s="45"/>
      <c r="L323" s="45"/>
      <c r="M323" s="18"/>
      <c r="N323" s="16"/>
      <c r="O323" s="57">
        <v>780</v>
      </c>
      <c r="P323" s="37">
        <f>Q323/O323-1</f>
        <v>0</v>
      </c>
      <c r="Q323" s="57" cm="1">
        <f t="array" ref="Q323">INDEX('[1]ПРАЙС-ЛИСТ 26.08.2025'!$F$1:$F$399,MATCH(B323,'[1]ПРАЙС-ЛИСТ 26.08.2025'!$A$1:$A$399,0),)</f>
        <v>780</v>
      </c>
      <c r="R323" s="9">
        <f t="shared" si="45"/>
        <v>951.6</v>
      </c>
      <c r="S323" s="9">
        <f t="shared" si="46"/>
        <v>932.57</v>
      </c>
      <c r="T323" s="9">
        <f t="shared" si="47"/>
        <v>764.4</v>
      </c>
      <c r="U323" s="20"/>
    </row>
    <row r="324" spans="1:21" ht="28.8" outlineLevel="1">
      <c r="A324" s="91" t="s">
        <v>900</v>
      </c>
      <c r="B324" s="29" t="s">
        <v>116</v>
      </c>
      <c r="C324" s="67" t="s">
        <v>653</v>
      </c>
      <c r="D324" s="19" t="s">
        <v>280</v>
      </c>
      <c r="E324" s="16" t="s">
        <v>519</v>
      </c>
      <c r="F324" s="16">
        <v>160</v>
      </c>
      <c r="G324" s="16"/>
      <c r="H324" s="18"/>
      <c r="I324" s="16" t="s">
        <v>73</v>
      </c>
      <c r="J324" s="16" t="s">
        <v>11</v>
      </c>
      <c r="K324" s="45"/>
      <c r="L324" s="45"/>
      <c r="M324" s="18"/>
      <c r="N324" s="16"/>
      <c r="O324" s="57"/>
      <c r="P324" s="37"/>
      <c r="Q324" s="57">
        <v>0</v>
      </c>
      <c r="R324" s="9">
        <f t="shared" si="45"/>
        <v>0</v>
      </c>
      <c r="S324" s="9">
        <f t="shared" si="46"/>
        <v>0</v>
      </c>
      <c r="T324" s="9">
        <f t="shared" si="47"/>
        <v>0</v>
      </c>
      <c r="U324" s="20"/>
    </row>
    <row r="325" spans="1:21" ht="18">
      <c r="A325" s="20"/>
      <c r="B325" s="72" t="s">
        <v>733</v>
      </c>
      <c r="C325" s="63"/>
      <c r="D325" s="18"/>
      <c r="E325" s="16"/>
      <c r="F325" s="16"/>
      <c r="G325" s="18"/>
      <c r="H325" s="18"/>
      <c r="I325" s="16"/>
      <c r="J325" s="16"/>
      <c r="K325" s="45"/>
      <c r="L325" s="45"/>
      <c r="M325" s="18"/>
      <c r="N325" s="16"/>
      <c r="O325" s="18"/>
      <c r="P325" s="18"/>
      <c r="Q325" s="18"/>
      <c r="R325" s="18"/>
      <c r="S325" s="30"/>
      <c r="T325" s="18"/>
      <c r="U325" s="20"/>
    </row>
    <row r="326" spans="1:21" ht="14.4" outlineLevel="1">
      <c r="A326" s="20"/>
      <c r="B326" s="29" t="s">
        <v>734</v>
      </c>
      <c r="C326" s="67" t="s">
        <v>735</v>
      </c>
      <c r="D326" s="19" t="s">
        <v>736</v>
      </c>
      <c r="E326" s="16" t="s">
        <v>519</v>
      </c>
      <c r="F326" s="16"/>
      <c r="G326" s="16"/>
      <c r="H326" s="18"/>
      <c r="I326" s="16" t="s">
        <v>749</v>
      </c>
      <c r="J326" s="16"/>
      <c r="K326" s="45"/>
      <c r="L326" s="45"/>
      <c r="M326" s="18"/>
      <c r="N326" s="16"/>
      <c r="O326" s="57">
        <v>30</v>
      </c>
      <c r="P326" s="37">
        <f t="shared" ref="P326:P332" si="57">Q326/O326-1</f>
        <v>0</v>
      </c>
      <c r="Q326" s="57" cm="1">
        <f t="array" ref="Q326">INDEX('[1]ПРАЙС-ЛИСТ 26.08.2025'!$F$1:$F$399,MATCH(B326,'[1]ПРАЙС-ЛИСТ 26.08.2025'!$A$1:$A$399,0),)</f>
        <v>30</v>
      </c>
      <c r="R326" s="9">
        <f t="shared" si="45"/>
        <v>36.6</v>
      </c>
      <c r="S326" s="9">
        <f t="shared" si="46"/>
        <v>35.869999999999997</v>
      </c>
      <c r="T326" s="9">
        <f t="shared" si="47"/>
        <v>29.4</v>
      </c>
      <c r="U326" s="20"/>
    </row>
    <row r="327" spans="1:21" ht="14.4" outlineLevel="1">
      <c r="A327" s="20"/>
      <c r="B327" s="29" t="s">
        <v>737</v>
      </c>
      <c r="C327" s="67" t="s">
        <v>735</v>
      </c>
      <c r="D327" s="19" t="s">
        <v>743</v>
      </c>
      <c r="E327" s="16" t="s">
        <v>519</v>
      </c>
      <c r="F327" s="16"/>
      <c r="G327" s="16"/>
      <c r="H327" s="18"/>
      <c r="I327" s="16" t="s">
        <v>750</v>
      </c>
      <c r="J327" s="16"/>
      <c r="K327" s="45"/>
      <c r="L327" s="45"/>
      <c r="M327" s="18"/>
      <c r="N327" s="16"/>
      <c r="O327" s="57">
        <v>35</v>
      </c>
      <c r="P327" s="37">
        <f t="shared" si="57"/>
        <v>0</v>
      </c>
      <c r="Q327" s="57" cm="1">
        <f t="array" ref="Q327">INDEX('[1]ПРАЙС-ЛИСТ 26.08.2025'!$F$1:$F$399,MATCH(B327,'[1]ПРАЙС-ЛИСТ 26.08.2025'!$A$1:$A$399,0),)</f>
        <v>35</v>
      </c>
      <c r="R327" s="9">
        <f t="shared" si="45"/>
        <v>42.699999999999996</v>
      </c>
      <c r="S327" s="9">
        <f t="shared" si="46"/>
        <v>41.85</v>
      </c>
      <c r="T327" s="9">
        <f t="shared" si="47"/>
        <v>34.299999999999997</v>
      </c>
      <c r="U327" s="20"/>
    </row>
    <row r="328" spans="1:21" ht="14.4" outlineLevel="1">
      <c r="A328" s="20"/>
      <c r="B328" s="29" t="s">
        <v>738</v>
      </c>
      <c r="C328" s="67" t="s">
        <v>735</v>
      </c>
      <c r="D328" s="19" t="s">
        <v>744</v>
      </c>
      <c r="E328" s="16" t="s">
        <v>519</v>
      </c>
      <c r="F328" s="16"/>
      <c r="G328" s="16"/>
      <c r="H328" s="18"/>
      <c r="I328" s="16" t="s">
        <v>751</v>
      </c>
      <c r="J328" s="16"/>
      <c r="K328" s="45"/>
      <c r="L328" s="45"/>
      <c r="M328" s="18"/>
      <c r="N328" s="16"/>
      <c r="O328" s="57">
        <v>40</v>
      </c>
      <c r="P328" s="37">
        <f t="shared" si="57"/>
        <v>0</v>
      </c>
      <c r="Q328" s="57" cm="1">
        <f t="array" ref="Q328">INDEX('[1]ПРАЙС-ЛИСТ 26.08.2025'!$F$1:$F$399,MATCH(B328,'[1]ПРАЙС-ЛИСТ 26.08.2025'!$A$1:$A$399,0),)</f>
        <v>40</v>
      </c>
      <c r="R328" s="9">
        <f t="shared" si="45"/>
        <v>48.8</v>
      </c>
      <c r="S328" s="9">
        <f t="shared" si="46"/>
        <v>47.82</v>
      </c>
      <c r="T328" s="9">
        <f t="shared" si="47"/>
        <v>39.200000000000003</v>
      </c>
      <c r="U328" s="20"/>
    </row>
    <row r="329" spans="1:21" ht="14.4" outlineLevel="1">
      <c r="A329" s="20"/>
      <c r="B329" s="29" t="s">
        <v>739</v>
      </c>
      <c r="C329" s="67" t="s">
        <v>735</v>
      </c>
      <c r="D329" s="19" t="s">
        <v>745</v>
      </c>
      <c r="E329" s="16" t="s">
        <v>519</v>
      </c>
      <c r="F329" s="16"/>
      <c r="G329" s="16"/>
      <c r="H329" s="18"/>
      <c r="I329" s="16" t="s">
        <v>752</v>
      </c>
      <c r="J329" s="16"/>
      <c r="K329" s="45"/>
      <c r="L329" s="45"/>
      <c r="M329" s="18"/>
      <c r="N329" s="16"/>
      <c r="O329" s="57">
        <v>60</v>
      </c>
      <c r="P329" s="37">
        <f t="shared" si="57"/>
        <v>0</v>
      </c>
      <c r="Q329" s="57" cm="1">
        <f t="array" ref="Q329">INDEX('[1]ПРАЙС-ЛИСТ 26.08.2025'!$F$1:$F$399,MATCH(B329,'[1]ПРАЙС-ЛИСТ 26.08.2025'!$A$1:$A$399,0),)</f>
        <v>60</v>
      </c>
      <c r="R329" s="9">
        <f t="shared" si="45"/>
        <v>73.2</v>
      </c>
      <c r="S329" s="9">
        <f t="shared" si="46"/>
        <v>71.739999999999995</v>
      </c>
      <c r="T329" s="9">
        <f t="shared" si="47"/>
        <v>58.8</v>
      </c>
      <c r="U329" s="20"/>
    </row>
    <row r="330" spans="1:21" ht="14.4" outlineLevel="1">
      <c r="A330" s="20"/>
      <c r="B330" s="29" t="s">
        <v>740</v>
      </c>
      <c r="C330" s="67" t="s">
        <v>735</v>
      </c>
      <c r="D330" s="19" t="s">
        <v>746</v>
      </c>
      <c r="E330" s="16" t="s">
        <v>519</v>
      </c>
      <c r="F330" s="16"/>
      <c r="G330" s="16"/>
      <c r="H330" s="18"/>
      <c r="I330" s="16" t="s">
        <v>753</v>
      </c>
      <c r="J330" s="16"/>
      <c r="K330" s="45"/>
      <c r="L330" s="45"/>
      <c r="M330" s="18"/>
      <c r="N330" s="16"/>
      <c r="O330" s="57">
        <v>110</v>
      </c>
      <c r="P330" s="37">
        <f t="shared" si="57"/>
        <v>0</v>
      </c>
      <c r="Q330" s="57" cm="1">
        <f t="array" ref="Q330">INDEX('[1]ПРАЙС-ЛИСТ 26.08.2025'!$F$1:$F$399,MATCH(B330,'[1]ПРАЙС-ЛИСТ 26.08.2025'!$A$1:$A$399,0),)</f>
        <v>110</v>
      </c>
      <c r="R330" s="9">
        <f t="shared" si="45"/>
        <v>134.19999999999999</v>
      </c>
      <c r="S330" s="9">
        <f t="shared" si="46"/>
        <v>131.52000000000001</v>
      </c>
      <c r="T330" s="9">
        <f t="shared" si="47"/>
        <v>107.8</v>
      </c>
      <c r="U330" s="20"/>
    </row>
    <row r="331" spans="1:21" ht="14.4" outlineLevel="1">
      <c r="A331" s="20"/>
      <c r="B331" s="29" t="s">
        <v>741</v>
      </c>
      <c r="C331" s="67" t="s">
        <v>735</v>
      </c>
      <c r="D331" s="19" t="s">
        <v>747</v>
      </c>
      <c r="E331" s="16" t="s">
        <v>519</v>
      </c>
      <c r="F331" s="16"/>
      <c r="G331" s="16"/>
      <c r="H331" s="18"/>
      <c r="I331" s="16" t="s">
        <v>754</v>
      </c>
      <c r="J331" s="16"/>
      <c r="K331" s="45"/>
      <c r="L331" s="45"/>
      <c r="M331" s="18"/>
      <c r="N331" s="16"/>
      <c r="O331" s="57">
        <v>205</v>
      </c>
      <c r="P331" s="37">
        <f t="shared" si="57"/>
        <v>0</v>
      </c>
      <c r="Q331" s="57" cm="1">
        <f t="array" ref="Q331">INDEX('[1]ПРАЙС-ЛИСТ 26.08.2025'!$F$1:$F$399,MATCH(B331,'[1]ПРАЙС-ЛИСТ 26.08.2025'!$A$1:$A$399,0),)</f>
        <v>205</v>
      </c>
      <c r="R331" s="9">
        <f t="shared" si="45"/>
        <v>250.1</v>
      </c>
      <c r="S331" s="9">
        <f t="shared" si="46"/>
        <v>245.1</v>
      </c>
      <c r="T331" s="9">
        <f t="shared" si="47"/>
        <v>200.9</v>
      </c>
      <c r="U331" s="20"/>
    </row>
    <row r="332" spans="1:21" ht="14.4" outlineLevel="1">
      <c r="A332" s="20"/>
      <c r="B332" s="29" t="s">
        <v>742</v>
      </c>
      <c r="C332" s="67" t="s">
        <v>735</v>
      </c>
      <c r="D332" s="19" t="s">
        <v>748</v>
      </c>
      <c r="E332" s="16" t="s">
        <v>519</v>
      </c>
      <c r="F332" s="16"/>
      <c r="G332" s="16"/>
      <c r="H332" s="18"/>
      <c r="I332" s="16" t="s">
        <v>755</v>
      </c>
      <c r="J332" s="16"/>
      <c r="K332" s="45"/>
      <c r="L332" s="45"/>
      <c r="M332" s="18"/>
      <c r="N332" s="16"/>
      <c r="O332" s="57">
        <v>535</v>
      </c>
      <c r="P332" s="37">
        <f t="shared" si="57"/>
        <v>0</v>
      </c>
      <c r="Q332" s="57" cm="1">
        <f t="array" ref="Q332">INDEX('[1]ПРАЙС-ЛИСТ 26.08.2025'!$F$1:$F$399,MATCH(B332,'[1]ПРАЙС-ЛИСТ 26.08.2025'!$A$1:$A$399,0),)</f>
        <v>535</v>
      </c>
      <c r="R332" s="9">
        <f t="shared" si="45"/>
        <v>652.69999999999993</v>
      </c>
      <c r="S332" s="9">
        <f t="shared" si="46"/>
        <v>639.65</v>
      </c>
      <c r="T332" s="9">
        <f t="shared" si="47"/>
        <v>524.29999999999995</v>
      </c>
      <c r="U332" s="20"/>
    </row>
    <row r="333" spans="1:21" ht="18">
      <c r="A333" s="20"/>
      <c r="B333" s="72" t="s">
        <v>1041</v>
      </c>
      <c r="C333" s="63"/>
      <c r="D333" s="18"/>
      <c r="E333" s="16"/>
      <c r="F333" s="16"/>
      <c r="G333" s="18"/>
      <c r="H333" s="18"/>
      <c r="I333" s="16"/>
      <c r="J333" s="16"/>
      <c r="K333" s="45"/>
      <c r="L333" s="45"/>
      <c r="M333" s="18"/>
      <c r="N333" s="16"/>
      <c r="O333" s="18"/>
      <c r="P333" s="18"/>
      <c r="Q333" s="18"/>
      <c r="R333" s="18"/>
      <c r="S333" s="30"/>
      <c r="T333" s="18"/>
      <c r="U333" s="20"/>
    </row>
    <row r="334" spans="1:21" ht="27.6" outlineLevel="1">
      <c r="A334" s="100" t="s">
        <v>1071</v>
      </c>
      <c r="B334" s="29" t="s">
        <v>1042</v>
      </c>
      <c r="C334" s="67" t="s">
        <v>1043</v>
      </c>
      <c r="D334" s="19" t="s">
        <v>1044</v>
      </c>
      <c r="E334" s="16" t="s">
        <v>519</v>
      </c>
      <c r="F334" s="16"/>
      <c r="G334" s="16"/>
      <c r="H334" s="18"/>
      <c r="I334" s="16"/>
      <c r="J334" s="16"/>
      <c r="K334" s="45"/>
      <c r="L334" s="45"/>
      <c r="M334" s="18"/>
      <c r="N334" s="16"/>
      <c r="O334" s="57">
        <v>5500</v>
      </c>
      <c r="P334" s="37"/>
      <c r="Q334" s="57" cm="1">
        <f t="array" ref="Q334">INDEX('[1]ПРАЙС-ЛИСТ 26.08.2025'!$F$1:$F$399,MATCH(B334,'[1]ПРАЙС-ЛИСТ 26.08.2025'!$A$1:$A$399,0),)</f>
        <v>5500</v>
      </c>
      <c r="R334" s="9">
        <f t="shared" si="45"/>
        <v>6710</v>
      </c>
      <c r="S334" s="9">
        <f t="shared" si="46"/>
        <v>6575.8</v>
      </c>
      <c r="T334" s="9">
        <f t="shared" si="47"/>
        <v>5390</v>
      </c>
      <c r="U334" s="20"/>
    </row>
    <row r="335" spans="1:21" ht="27.6" outlineLevel="1">
      <c r="A335" s="100" t="s">
        <v>1071</v>
      </c>
      <c r="B335" s="29" t="s">
        <v>1045</v>
      </c>
      <c r="C335" s="67" t="s">
        <v>1043</v>
      </c>
      <c r="D335" s="19" t="s">
        <v>1046</v>
      </c>
      <c r="E335" s="16" t="s">
        <v>519</v>
      </c>
      <c r="F335" s="16"/>
      <c r="G335" s="16"/>
      <c r="H335" s="18"/>
      <c r="I335" s="16"/>
      <c r="J335" s="16"/>
      <c r="K335" s="45"/>
      <c r="L335" s="45"/>
      <c r="M335" s="18"/>
      <c r="N335" s="16"/>
      <c r="O335" s="57">
        <v>9800</v>
      </c>
      <c r="P335" s="37"/>
      <c r="Q335" s="57" cm="1">
        <f t="array" ref="Q335">INDEX('[1]ПРАЙС-ЛИСТ 26.08.2025'!$F$1:$F$399,MATCH(B335,'[1]ПРАЙС-ЛИСТ 26.08.2025'!$A$1:$A$399,0),)</f>
        <v>9800</v>
      </c>
      <c r="R335" s="9">
        <f t="shared" si="45"/>
        <v>11956</v>
      </c>
      <c r="S335" s="9">
        <f t="shared" si="46"/>
        <v>11716.88</v>
      </c>
      <c r="T335" s="9">
        <f t="shared" si="47"/>
        <v>9604</v>
      </c>
      <c r="U335" s="20"/>
    </row>
    <row r="336" spans="1:21" ht="27.6" outlineLevel="1">
      <c r="A336" s="100" t="s">
        <v>1071</v>
      </c>
      <c r="B336" s="29" t="s">
        <v>1047</v>
      </c>
      <c r="C336" s="67" t="s">
        <v>1043</v>
      </c>
      <c r="D336" s="19" t="s">
        <v>1048</v>
      </c>
      <c r="E336" s="16" t="s">
        <v>519</v>
      </c>
      <c r="F336" s="16"/>
      <c r="G336" s="16"/>
      <c r="H336" s="18"/>
      <c r="I336" s="16"/>
      <c r="J336" s="16"/>
      <c r="K336" s="45"/>
      <c r="L336" s="45"/>
      <c r="M336" s="18"/>
      <c r="N336" s="16"/>
      <c r="O336" s="57">
        <v>11500</v>
      </c>
      <c r="P336" s="37"/>
      <c r="Q336" s="57" cm="1">
        <f t="array" ref="Q336">INDEX('[1]ПРАЙС-ЛИСТ 26.08.2025'!$F$1:$F$399,MATCH(B336,'[1]ПРАЙС-ЛИСТ 26.08.2025'!$A$1:$A$399,0),)</f>
        <v>11500</v>
      </c>
      <c r="R336" s="9">
        <f t="shared" si="45"/>
        <v>14030</v>
      </c>
      <c r="S336" s="9">
        <f t="shared" si="46"/>
        <v>13749.4</v>
      </c>
      <c r="T336" s="9">
        <f t="shared" si="47"/>
        <v>11270</v>
      </c>
      <c r="U336" s="20"/>
    </row>
    <row r="337" spans="1:21" ht="18">
      <c r="A337" s="20"/>
      <c r="B337" s="72" t="s">
        <v>156</v>
      </c>
      <c r="C337" s="63"/>
      <c r="D337" s="18"/>
      <c r="E337" s="18"/>
      <c r="F337" s="18"/>
      <c r="G337" s="18"/>
      <c r="H337" s="18"/>
      <c r="I337" s="16"/>
      <c r="J337" s="16"/>
      <c r="K337" s="45"/>
      <c r="L337" s="45"/>
      <c r="M337" s="18"/>
      <c r="N337" s="16"/>
      <c r="O337" s="18"/>
      <c r="P337" s="18"/>
      <c r="Q337" s="18"/>
      <c r="R337" s="18"/>
      <c r="S337" s="30"/>
      <c r="T337" s="18"/>
      <c r="U337" s="20"/>
    </row>
    <row r="338" spans="1:21" ht="15.6" outlineLevel="1">
      <c r="A338" s="20"/>
      <c r="B338" s="51" t="s">
        <v>157</v>
      </c>
      <c r="C338" s="67" t="s">
        <v>654</v>
      </c>
      <c r="D338" s="48" t="s">
        <v>461</v>
      </c>
      <c r="E338" s="16" t="s">
        <v>520</v>
      </c>
      <c r="F338" s="49" t="s">
        <v>142</v>
      </c>
      <c r="G338" s="49"/>
      <c r="H338" s="49"/>
      <c r="I338" s="49"/>
      <c r="J338" s="48" t="s">
        <v>63</v>
      </c>
      <c r="K338" s="50"/>
      <c r="L338" s="50" t="s">
        <v>167</v>
      </c>
      <c r="M338" s="48"/>
      <c r="N338" s="49"/>
      <c r="O338" s="57">
        <v>49900</v>
      </c>
      <c r="P338" s="37">
        <f t="shared" ref="P338:P345" si="58">Q338/O338-1</f>
        <v>0</v>
      </c>
      <c r="Q338" s="57" cm="1">
        <f t="array" ref="Q338">INDEX('[1]ПРАЙС-ЛИСТ 26.08.2025'!$F$1:$F$399,MATCH(B338,'[1]ПРАЙС-ЛИСТ 26.08.2025'!$A$1:$A$399,0),)</f>
        <v>49900</v>
      </c>
      <c r="R338" s="9">
        <f t="shared" ref="R338:R400" si="59">Q338*1.22</f>
        <v>60878</v>
      </c>
      <c r="S338" s="9">
        <f t="shared" ref="S338:S400" si="60">ROUND(R338*(1-$S$5),2)</f>
        <v>59660.44</v>
      </c>
      <c r="T338" s="9">
        <f t="shared" ref="T338:T400" si="61">ROUND(Q338*(1-$S$5),2)</f>
        <v>48902</v>
      </c>
      <c r="U338" s="20"/>
    </row>
    <row r="339" spans="1:21" ht="15.6" outlineLevel="1">
      <c r="A339" s="20"/>
      <c r="B339" s="51" t="s">
        <v>158</v>
      </c>
      <c r="C339" s="67" t="s">
        <v>654</v>
      </c>
      <c r="D339" s="48" t="s">
        <v>462</v>
      </c>
      <c r="E339" s="16" t="s">
        <v>520</v>
      </c>
      <c r="F339" s="49" t="s">
        <v>142</v>
      </c>
      <c r="G339" s="49"/>
      <c r="H339" s="49"/>
      <c r="I339" s="49"/>
      <c r="J339" s="48" t="s">
        <v>65</v>
      </c>
      <c r="K339" s="50"/>
      <c r="L339" s="50" t="s">
        <v>167</v>
      </c>
      <c r="M339" s="48"/>
      <c r="N339" s="49"/>
      <c r="O339" s="57">
        <v>49900</v>
      </c>
      <c r="P339" s="37">
        <f t="shared" si="58"/>
        <v>0</v>
      </c>
      <c r="Q339" s="57" cm="1">
        <f t="array" ref="Q339">INDEX('[1]ПРАЙС-ЛИСТ 26.08.2025'!$F$1:$F$399,MATCH(B339,'[1]ПРАЙС-ЛИСТ 26.08.2025'!$A$1:$A$399,0),)</f>
        <v>49900</v>
      </c>
      <c r="R339" s="9">
        <f t="shared" si="59"/>
        <v>60878</v>
      </c>
      <c r="S339" s="9">
        <f t="shared" si="60"/>
        <v>59660.44</v>
      </c>
      <c r="T339" s="9">
        <f t="shared" si="61"/>
        <v>48902</v>
      </c>
      <c r="U339" s="20"/>
    </row>
    <row r="340" spans="1:21" ht="15.6" outlineLevel="1">
      <c r="A340" s="20"/>
      <c r="B340" s="51" t="s">
        <v>159</v>
      </c>
      <c r="C340" s="67" t="s">
        <v>654</v>
      </c>
      <c r="D340" s="48" t="s">
        <v>463</v>
      </c>
      <c r="E340" s="16" t="s">
        <v>520</v>
      </c>
      <c r="F340" s="49" t="s">
        <v>165</v>
      </c>
      <c r="G340" s="49"/>
      <c r="H340" s="49"/>
      <c r="I340" s="49"/>
      <c r="J340" s="48" t="s">
        <v>63</v>
      </c>
      <c r="K340" s="50"/>
      <c r="L340" s="50" t="s">
        <v>168</v>
      </c>
      <c r="M340" s="48"/>
      <c r="N340" s="49"/>
      <c r="O340" s="57">
        <v>75600</v>
      </c>
      <c r="P340" s="37">
        <f t="shared" si="58"/>
        <v>0</v>
      </c>
      <c r="Q340" s="57" cm="1">
        <f t="array" ref="Q340">INDEX('[1]ПРАЙС-ЛИСТ 26.08.2025'!$F$1:$F$399,MATCH(B340,'[1]ПРАЙС-ЛИСТ 26.08.2025'!$A$1:$A$399,0),)</f>
        <v>75600</v>
      </c>
      <c r="R340" s="9">
        <f t="shared" si="59"/>
        <v>92232</v>
      </c>
      <c r="S340" s="9">
        <f t="shared" si="60"/>
        <v>90387.36</v>
      </c>
      <c r="T340" s="9">
        <f t="shared" si="61"/>
        <v>74088</v>
      </c>
      <c r="U340" s="20"/>
    </row>
    <row r="341" spans="1:21" ht="15.6" outlineLevel="1">
      <c r="A341" s="20"/>
      <c r="B341" s="51" t="s">
        <v>160</v>
      </c>
      <c r="C341" s="67" t="s">
        <v>654</v>
      </c>
      <c r="D341" s="48" t="s">
        <v>464</v>
      </c>
      <c r="E341" s="16" t="s">
        <v>520</v>
      </c>
      <c r="F341" s="49" t="s">
        <v>165</v>
      </c>
      <c r="G341" s="49"/>
      <c r="H341" s="49"/>
      <c r="I341" s="49"/>
      <c r="J341" s="48" t="s">
        <v>65</v>
      </c>
      <c r="K341" s="50"/>
      <c r="L341" s="50" t="s">
        <v>168</v>
      </c>
      <c r="M341" s="48"/>
      <c r="N341" s="49"/>
      <c r="O341" s="57">
        <v>75600</v>
      </c>
      <c r="P341" s="37">
        <f t="shared" si="58"/>
        <v>0</v>
      </c>
      <c r="Q341" s="57" cm="1">
        <f t="array" ref="Q341">INDEX('[1]ПРАЙС-ЛИСТ 26.08.2025'!$F$1:$F$399,MATCH(B341,'[1]ПРАЙС-ЛИСТ 26.08.2025'!$A$1:$A$399,0),)</f>
        <v>75600</v>
      </c>
      <c r="R341" s="9">
        <f t="shared" si="59"/>
        <v>92232</v>
      </c>
      <c r="S341" s="9">
        <f t="shared" si="60"/>
        <v>90387.36</v>
      </c>
      <c r="T341" s="9">
        <f t="shared" si="61"/>
        <v>74088</v>
      </c>
      <c r="U341" s="20"/>
    </row>
    <row r="342" spans="1:21" ht="15.6" outlineLevel="1">
      <c r="A342" s="20"/>
      <c r="B342" s="51" t="s">
        <v>161</v>
      </c>
      <c r="C342" s="67" t="s">
        <v>654</v>
      </c>
      <c r="D342" s="48" t="s">
        <v>465</v>
      </c>
      <c r="E342" s="16" t="s">
        <v>520</v>
      </c>
      <c r="F342" s="49" t="s">
        <v>166</v>
      </c>
      <c r="G342" s="49"/>
      <c r="H342" s="49"/>
      <c r="I342" s="49"/>
      <c r="J342" s="48" t="s">
        <v>63</v>
      </c>
      <c r="K342" s="50"/>
      <c r="L342" s="50" t="s">
        <v>169</v>
      </c>
      <c r="M342" s="48"/>
      <c r="N342" s="49"/>
      <c r="O342" s="57">
        <v>108800</v>
      </c>
      <c r="P342" s="37">
        <f t="shared" si="58"/>
        <v>0</v>
      </c>
      <c r="Q342" s="57" cm="1">
        <f t="array" ref="Q342">INDEX('[1]ПРАЙС-ЛИСТ 26.08.2025'!$F$1:$F$399,MATCH(B342,'[1]ПРАЙС-ЛИСТ 26.08.2025'!$A$1:$A$399,0),)</f>
        <v>108800</v>
      </c>
      <c r="R342" s="9">
        <f t="shared" si="59"/>
        <v>132736</v>
      </c>
      <c r="S342" s="9">
        <f t="shared" si="60"/>
        <v>130081.28</v>
      </c>
      <c r="T342" s="9">
        <f t="shared" si="61"/>
        <v>106624</v>
      </c>
      <c r="U342" s="20"/>
    </row>
    <row r="343" spans="1:21" ht="15.6" outlineLevel="1">
      <c r="A343" s="20"/>
      <c r="B343" s="51" t="s">
        <v>162</v>
      </c>
      <c r="C343" s="67" t="s">
        <v>654</v>
      </c>
      <c r="D343" s="48" t="s">
        <v>466</v>
      </c>
      <c r="E343" s="16" t="s">
        <v>520</v>
      </c>
      <c r="F343" s="49" t="s">
        <v>166</v>
      </c>
      <c r="G343" s="49"/>
      <c r="H343" s="49"/>
      <c r="I343" s="49"/>
      <c r="J343" s="48" t="s">
        <v>65</v>
      </c>
      <c r="K343" s="50"/>
      <c r="L343" s="50" t="s">
        <v>169</v>
      </c>
      <c r="M343" s="48"/>
      <c r="N343" s="49"/>
      <c r="O343" s="57">
        <v>108800</v>
      </c>
      <c r="P343" s="37">
        <f t="shared" si="58"/>
        <v>0</v>
      </c>
      <c r="Q343" s="57" cm="1">
        <f t="array" ref="Q343">INDEX('[1]ПРАЙС-ЛИСТ 26.08.2025'!$F$1:$F$399,MATCH(B343,'[1]ПРАЙС-ЛИСТ 26.08.2025'!$A$1:$A$399,0),)</f>
        <v>108800</v>
      </c>
      <c r="R343" s="9">
        <f t="shared" si="59"/>
        <v>132736</v>
      </c>
      <c r="S343" s="9">
        <f t="shared" si="60"/>
        <v>130081.28</v>
      </c>
      <c r="T343" s="9">
        <f t="shared" si="61"/>
        <v>106624</v>
      </c>
      <c r="U343" s="20"/>
    </row>
    <row r="344" spans="1:21" ht="15.6" outlineLevel="1">
      <c r="A344" s="20"/>
      <c r="B344" s="51" t="s">
        <v>163</v>
      </c>
      <c r="C344" s="67" t="s">
        <v>654</v>
      </c>
      <c r="D344" s="48" t="s">
        <v>467</v>
      </c>
      <c r="E344" s="16" t="s">
        <v>520</v>
      </c>
      <c r="F344" s="49" t="s">
        <v>153</v>
      </c>
      <c r="G344" s="49"/>
      <c r="H344" s="49"/>
      <c r="I344" s="49"/>
      <c r="J344" s="48" t="s">
        <v>63</v>
      </c>
      <c r="K344" s="50"/>
      <c r="L344" s="50" t="s">
        <v>170</v>
      </c>
      <c r="M344" s="48"/>
      <c r="N344" s="49"/>
      <c r="O344" s="57">
        <v>119800</v>
      </c>
      <c r="P344" s="37">
        <f t="shared" si="58"/>
        <v>0</v>
      </c>
      <c r="Q344" s="57" cm="1">
        <f t="array" ref="Q344">INDEX('[1]ПРАЙС-ЛИСТ 26.08.2025'!$F$1:$F$399,MATCH(B344,'[1]ПРАЙС-ЛИСТ 26.08.2025'!$A$1:$A$399,0),)</f>
        <v>119800</v>
      </c>
      <c r="R344" s="9">
        <f t="shared" si="59"/>
        <v>146156</v>
      </c>
      <c r="S344" s="9">
        <f t="shared" si="60"/>
        <v>143232.88</v>
      </c>
      <c r="T344" s="9">
        <f t="shared" si="61"/>
        <v>117404</v>
      </c>
      <c r="U344" s="20"/>
    </row>
    <row r="345" spans="1:21" ht="15.6" outlineLevel="1">
      <c r="A345" s="20"/>
      <c r="B345" s="51" t="s">
        <v>164</v>
      </c>
      <c r="C345" s="67" t="s">
        <v>654</v>
      </c>
      <c r="D345" s="48" t="s">
        <v>468</v>
      </c>
      <c r="E345" s="16" t="s">
        <v>520</v>
      </c>
      <c r="F345" s="49" t="s">
        <v>153</v>
      </c>
      <c r="G345" s="49"/>
      <c r="H345" s="49"/>
      <c r="I345" s="49"/>
      <c r="J345" s="48" t="s">
        <v>65</v>
      </c>
      <c r="K345" s="50"/>
      <c r="L345" s="50" t="s">
        <v>170</v>
      </c>
      <c r="M345" s="48"/>
      <c r="N345" s="49"/>
      <c r="O345" s="57">
        <v>119800</v>
      </c>
      <c r="P345" s="37">
        <f t="shared" si="58"/>
        <v>0</v>
      </c>
      <c r="Q345" s="57" cm="1">
        <f t="array" ref="Q345">INDEX('[1]ПРАЙС-ЛИСТ 26.08.2025'!$F$1:$F$399,MATCH(B345,'[1]ПРАЙС-ЛИСТ 26.08.2025'!$A$1:$A$399,0),)</f>
        <v>119800</v>
      </c>
      <c r="R345" s="9">
        <f t="shared" si="59"/>
        <v>146156</v>
      </c>
      <c r="S345" s="9">
        <f t="shared" si="60"/>
        <v>143232.88</v>
      </c>
      <c r="T345" s="9">
        <f t="shared" si="61"/>
        <v>117404</v>
      </c>
      <c r="U345" s="20"/>
    </row>
    <row r="346" spans="1:21" ht="18">
      <c r="A346" s="20"/>
      <c r="B346" s="72" t="s">
        <v>999</v>
      </c>
      <c r="C346" s="63"/>
      <c r="D346" s="18"/>
      <c r="E346" s="18"/>
      <c r="F346" s="18"/>
      <c r="G346" s="18"/>
      <c r="H346" s="18"/>
      <c r="I346" s="16"/>
      <c r="J346" s="16"/>
      <c r="K346" s="45"/>
      <c r="L346" s="45"/>
      <c r="M346" s="18"/>
      <c r="N346" s="16"/>
      <c r="O346" s="18"/>
      <c r="P346" s="18"/>
      <c r="Q346" s="18"/>
      <c r="R346" s="18"/>
      <c r="S346" s="30"/>
      <c r="T346" s="18"/>
      <c r="U346" s="20"/>
    </row>
    <row r="347" spans="1:21" ht="28.8" outlineLevel="1">
      <c r="A347" s="100" t="s">
        <v>1071</v>
      </c>
      <c r="B347" s="51" t="s">
        <v>1001</v>
      </c>
      <c r="C347" s="67" t="s">
        <v>1000</v>
      </c>
      <c r="D347" s="92" t="s">
        <v>1017</v>
      </c>
      <c r="E347" s="16" t="s">
        <v>520</v>
      </c>
      <c r="F347" s="49">
        <v>120</v>
      </c>
      <c r="G347" s="49"/>
      <c r="H347" s="49"/>
      <c r="I347" s="49"/>
      <c r="J347" s="48" t="s">
        <v>63</v>
      </c>
      <c r="K347" s="50"/>
      <c r="L347" s="50"/>
      <c r="M347" s="48" t="s">
        <v>1033</v>
      </c>
      <c r="N347" s="49"/>
      <c r="O347" s="57">
        <v>54900</v>
      </c>
      <c r="P347" s="37"/>
      <c r="Q347" s="57" cm="1">
        <f t="array" ref="Q347">INDEX('[1]ПРАЙС-ЛИСТ 26.08.2025'!$F$1:$F$399,MATCH(B347,'[1]ПРАЙС-ЛИСТ 26.08.2025'!$A$1:$A$399,0),)</f>
        <v>54900</v>
      </c>
      <c r="R347" s="9">
        <f t="shared" si="59"/>
        <v>66978</v>
      </c>
      <c r="S347" s="9">
        <f t="shared" si="60"/>
        <v>65638.44</v>
      </c>
      <c r="T347" s="9">
        <f t="shared" si="61"/>
        <v>53802</v>
      </c>
      <c r="U347" s="20"/>
    </row>
    <row r="348" spans="1:21" ht="28.8" outlineLevel="1">
      <c r="A348" s="100" t="s">
        <v>1071</v>
      </c>
      <c r="B348" s="51" t="s">
        <v>1002</v>
      </c>
      <c r="C348" s="67" t="s">
        <v>1000</v>
      </c>
      <c r="D348" s="92" t="s">
        <v>1018</v>
      </c>
      <c r="E348" s="16" t="s">
        <v>520</v>
      </c>
      <c r="F348" s="49" t="s">
        <v>142</v>
      </c>
      <c r="G348" s="49"/>
      <c r="H348" s="49"/>
      <c r="I348" s="49"/>
      <c r="J348" s="48" t="s">
        <v>63</v>
      </c>
      <c r="K348" s="50"/>
      <c r="L348" s="50"/>
      <c r="M348" s="48"/>
      <c r="N348" s="49"/>
      <c r="O348" s="57">
        <v>55900</v>
      </c>
      <c r="P348" s="37"/>
      <c r="Q348" s="57" cm="1">
        <f t="array" ref="Q348">INDEX('[1]ПРАЙС-ЛИСТ 26.08.2025'!$F$1:$F$399,MATCH(B348,'[1]ПРАЙС-ЛИСТ 26.08.2025'!$A$1:$A$399,0),)</f>
        <v>55900</v>
      </c>
      <c r="R348" s="9">
        <f t="shared" si="59"/>
        <v>68198</v>
      </c>
      <c r="S348" s="9">
        <f t="shared" si="60"/>
        <v>66834.039999999994</v>
      </c>
      <c r="T348" s="9">
        <f t="shared" si="61"/>
        <v>54782</v>
      </c>
      <c r="U348" s="20"/>
    </row>
    <row r="349" spans="1:21" ht="28.8" outlineLevel="1">
      <c r="A349" s="100" t="s">
        <v>1071</v>
      </c>
      <c r="B349" s="51" t="s">
        <v>1003</v>
      </c>
      <c r="C349" s="67" t="s">
        <v>1000</v>
      </c>
      <c r="D349" s="92" t="s">
        <v>1019</v>
      </c>
      <c r="E349" s="16" t="s">
        <v>520</v>
      </c>
      <c r="F349" s="49" t="s">
        <v>142</v>
      </c>
      <c r="G349" s="49"/>
      <c r="H349" s="49"/>
      <c r="I349" s="49"/>
      <c r="J349" s="48" t="s">
        <v>63</v>
      </c>
      <c r="K349" s="50"/>
      <c r="L349" s="50"/>
      <c r="M349" s="48" t="s">
        <v>1033</v>
      </c>
      <c r="N349" s="49"/>
      <c r="O349" s="57" t="s">
        <v>1052</v>
      </c>
      <c r="P349" s="37"/>
      <c r="Q349" s="97" t="str" cm="1">
        <f t="array" ref="Q349">INDEX('[1]ПРАЙС-ЛИСТ 26.08.2025'!$F$1:$F$399,MATCH(B349,'[1]ПРАЙС-ЛИСТ 26.08.2025'!$A$1:$A$399,0),)</f>
        <v>По запросу</v>
      </c>
      <c r="R349" s="96" t="s">
        <v>1052</v>
      </c>
      <c r="S349" s="96" t="s">
        <v>1052</v>
      </c>
      <c r="T349" s="96" t="s">
        <v>1052</v>
      </c>
      <c r="U349" s="20"/>
    </row>
    <row r="350" spans="1:21" ht="28.8" outlineLevel="1">
      <c r="A350" s="100" t="s">
        <v>1071</v>
      </c>
      <c r="B350" s="51" t="s">
        <v>1004</v>
      </c>
      <c r="C350" s="67" t="s">
        <v>1000</v>
      </c>
      <c r="D350" s="92" t="s">
        <v>1020</v>
      </c>
      <c r="E350" s="16" t="s">
        <v>520</v>
      </c>
      <c r="F350" s="49" t="s">
        <v>142</v>
      </c>
      <c r="G350" s="49"/>
      <c r="H350" s="49"/>
      <c r="I350" s="49"/>
      <c r="J350" s="48" t="s">
        <v>63</v>
      </c>
      <c r="K350" s="50"/>
      <c r="L350" s="50"/>
      <c r="M350" s="48"/>
      <c r="N350" s="49"/>
      <c r="O350" s="57">
        <v>64900</v>
      </c>
      <c r="P350" s="37"/>
      <c r="Q350" s="57" cm="1">
        <f t="array" ref="Q350">INDEX('[1]ПРАЙС-ЛИСТ 26.08.2025'!$F$1:$F$399,MATCH(B350,'[1]ПРАЙС-ЛИСТ 26.08.2025'!$A$1:$A$399,0),)</f>
        <v>64900</v>
      </c>
      <c r="R350" s="9">
        <f t="shared" si="59"/>
        <v>79178</v>
      </c>
      <c r="S350" s="9">
        <f t="shared" si="60"/>
        <v>77594.44</v>
      </c>
      <c r="T350" s="9">
        <f t="shared" si="61"/>
        <v>63602</v>
      </c>
      <c r="U350" s="20"/>
    </row>
    <row r="351" spans="1:21" ht="28.8" outlineLevel="1">
      <c r="A351" s="100" t="s">
        <v>1071</v>
      </c>
      <c r="B351" s="51" t="s">
        <v>1005</v>
      </c>
      <c r="C351" s="67" t="s">
        <v>1000</v>
      </c>
      <c r="D351" s="92" t="s">
        <v>1021</v>
      </c>
      <c r="E351" s="16" t="s">
        <v>520</v>
      </c>
      <c r="F351" s="49" t="s">
        <v>142</v>
      </c>
      <c r="G351" s="49"/>
      <c r="H351" s="49"/>
      <c r="I351" s="49"/>
      <c r="J351" s="48" t="s">
        <v>65</v>
      </c>
      <c r="K351" s="50"/>
      <c r="L351" s="50"/>
      <c r="M351" s="48" t="s">
        <v>1033</v>
      </c>
      <c r="N351" s="49"/>
      <c r="O351" s="57">
        <v>54900</v>
      </c>
      <c r="P351" s="37"/>
      <c r="Q351" s="57" cm="1">
        <f t="array" ref="Q351">INDEX('[1]ПРАЙС-ЛИСТ 26.08.2025'!$F$1:$F$399,MATCH(B351,'[1]ПРАЙС-ЛИСТ 26.08.2025'!$A$1:$A$399,0),)</f>
        <v>54900</v>
      </c>
      <c r="R351" s="9">
        <f t="shared" si="59"/>
        <v>66978</v>
      </c>
      <c r="S351" s="9">
        <f t="shared" si="60"/>
        <v>65638.44</v>
      </c>
      <c r="T351" s="9">
        <f t="shared" si="61"/>
        <v>53802</v>
      </c>
      <c r="U351" s="20"/>
    </row>
    <row r="352" spans="1:21" ht="28.8" outlineLevel="1">
      <c r="A352" s="100" t="s">
        <v>1071</v>
      </c>
      <c r="B352" s="51" t="s">
        <v>1006</v>
      </c>
      <c r="C352" s="67" t="s">
        <v>1000</v>
      </c>
      <c r="D352" s="92" t="s">
        <v>1022</v>
      </c>
      <c r="E352" s="16" t="s">
        <v>520</v>
      </c>
      <c r="F352" s="49" t="s">
        <v>142</v>
      </c>
      <c r="G352" s="49"/>
      <c r="H352" s="49"/>
      <c r="I352" s="49"/>
      <c r="J352" s="48" t="s">
        <v>65</v>
      </c>
      <c r="K352" s="50"/>
      <c r="L352" s="50"/>
      <c r="M352" s="48"/>
      <c r="N352" s="49"/>
      <c r="O352" s="57">
        <v>55900</v>
      </c>
      <c r="P352" s="37"/>
      <c r="Q352" s="57" cm="1">
        <f t="array" ref="Q352">INDEX('[1]ПРАЙС-ЛИСТ 26.08.2025'!$F$1:$F$399,MATCH(B352,'[1]ПРАЙС-ЛИСТ 26.08.2025'!$A$1:$A$399,0),)</f>
        <v>55900</v>
      </c>
      <c r="R352" s="9">
        <f t="shared" si="59"/>
        <v>68198</v>
      </c>
      <c r="S352" s="9">
        <f t="shared" si="60"/>
        <v>66834.039999999994</v>
      </c>
      <c r="T352" s="9">
        <f t="shared" si="61"/>
        <v>54782</v>
      </c>
      <c r="U352" s="20"/>
    </row>
    <row r="353" spans="1:21" ht="28.8" outlineLevel="1">
      <c r="A353" s="100" t="s">
        <v>1071</v>
      </c>
      <c r="B353" s="51" t="s">
        <v>1007</v>
      </c>
      <c r="C353" s="67" t="s">
        <v>1000</v>
      </c>
      <c r="D353" s="92" t="s">
        <v>1023</v>
      </c>
      <c r="E353" s="16" t="s">
        <v>520</v>
      </c>
      <c r="F353" s="49" t="s">
        <v>142</v>
      </c>
      <c r="G353" s="49"/>
      <c r="H353" s="49"/>
      <c r="I353" s="49"/>
      <c r="J353" s="48" t="s">
        <v>65</v>
      </c>
      <c r="K353" s="50"/>
      <c r="L353" s="50"/>
      <c r="M353" s="48" t="s">
        <v>1033</v>
      </c>
      <c r="N353" s="49"/>
      <c r="O353" s="57" t="s">
        <v>1052</v>
      </c>
      <c r="P353" s="37"/>
      <c r="Q353" s="97" t="str" cm="1">
        <f t="array" ref="Q353">INDEX('[1]ПРАЙС-ЛИСТ 26.08.2025'!$F$1:$F$399,MATCH(B353,'[1]ПРАЙС-ЛИСТ 26.08.2025'!$A$1:$A$399,0),)</f>
        <v>По запросу</v>
      </c>
      <c r="R353" s="96" t="s">
        <v>1052</v>
      </c>
      <c r="S353" s="96" t="s">
        <v>1052</v>
      </c>
      <c r="T353" s="96" t="s">
        <v>1052</v>
      </c>
      <c r="U353" s="20"/>
    </row>
    <row r="354" spans="1:21" ht="28.8" outlineLevel="1">
      <c r="A354" s="100" t="s">
        <v>1071</v>
      </c>
      <c r="B354" s="51" t="s">
        <v>1008</v>
      </c>
      <c r="C354" s="67" t="s">
        <v>1000</v>
      </c>
      <c r="D354" s="92" t="s">
        <v>1024</v>
      </c>
      <c r="E354" s="16" t="s">
        <v>520</v>
      </c>
      <c r="F354" s="49" t="s">
        <v>142</v>
      </c>
      <c r="G354" s="49"/>
      <c r="H354" s="49"/>
      <c r="I354" s="49"/>
      <c r="J354" s="48" t="s">
        <v>65</v>
      </c>
      <c r="K354" s="50"/>
      <c r="L354" s="50"/>
      <c r="M354" s="48"/>
      <c r="N354" s="49"/>
      <c r="O354" s="57">
        <v>64900</v>
      </c>
      <c r="P354" s="37"/>
      <c r="Q354" s="57" cm="1">
        <f t="array" ref="Q354">INDEX('[1]ПРАЙС-ЛИСТ 26.08.2025'!$F$1:$F$399,MATCH(B354,'[1]ПРАЙС-ЛИСТ 26.08.2025'!$A$1:$A$399,0),)</f>
        <v>64900</v>
      </c>
      <c r="R354" s="9">
        <f t="shared" si="59"/>
        <v>79178</v>
      </c>
      <c r="S354" s="9">
        <f t="shared" si="60"/>
        <v>77594.44</v>
      </c>
      <c r="T354" s="9">
        <f t="shared" si="61"/>
        <v>63602</v>
      </c>
      <c r="U354" s="20"/>
    </row>
    <row r="355" spans="1:21" ht="28.8" outlineLevel="1">
      <c r="A355" s="100" t="s">
        <v>1071</v>
      </c>
      <c r="B355" s="51" t="s">
        <v>1009</v>
      </c>
      <c r="C355" s="67" t="s">
        <v>1000</v>
      </c>
      <c r="D355" s="92" t="s">
        <v>1025</v>
      </c>
      <c r="E355" s="16" t="s">
        <v>520</v>
      </c>
      <c r="F355" s="49">
        <v>210</v>
      </c>
      <c r="G355" s="49"/>
      <c r="H355" s="49"/>
      <c r="I355" s="49"/>
      <c r="J355" s="48" t="s">
        <v>63</v>
      </c>
      <c r="K355" s="50"/>
      <c r="L355" s="50"/>
      <c r="M355" s="48" t="s">
        <v>1033</v>
      </c>
      <c r="N355" s="49"/>
      <c r="O355" s="57">
        <v>83200</v>
      </c>
      <c r="P355" s="37"/>
      <c r="Q355" s="57" cm="1">
        <f t="array" ref="Q355">INDEX('[1]ПРАЙС-ЛИСТ 26.08.2025'!$F$1:$F$399,MATCH(B355,'[1]ПРАЙС-ЛИСТ 26.08.2025'!$A$1:$A$399,0),)</f>
        <v>83200</v>
      </c>
      <c r="R355" s="9">
        <f t="shared" si="59"/>
        <v>101504</v>
      </c>
      <c r="S355" s="9">
        <f t="shared" si="60"/>
        <v>99473.919999999998</v>
      </c>
      <c r="T355" s="9">
        <f t="shared" si="61"/>
        <v>81536</v>
      </c>
      <c r="U355" s="20"/>
    </row>
    <row r="356" spans="1:21" ht="28.8" outlineLevel="1">
      <c r="A356" s="100" t="s">
        <v>1071</v>
      </c>
      <c r="B356" s="51" t="s">
        <v>1010</v>
      </c>
      <c r="C356" s="67" t="s">
        <v>1000</v>
      </c>
      <c r="D356" s="92" t="s">
        <v>1026</v>
      </c>
      <c r="E356" s="16" t="s">
        <v>520</v>
      </c>
      <c r="F356" s="49">
        <v>210</v>
      </c>
      <c r="G356" s="49"/>
      <c r="H356" s="49"/>
      <c r="I356" s="49"/>
      <c r="J356" s="48" t="s">
        <v>63</v>
      </c>
      <c r="K356" s="50"/>
      <c r="L356" s="50"/>
      <c r="M356" s="48"/>
      <c r="N356" s="49"/>
      <c r="O356" s="57">
        <v>84200</v>
      </c>
      <c r="P356" s="37"/>
      <c r="Q356" s="57" cm="1">
        <f t="array" ref="Q356">INDEX('[1]ПРАЙС-ЛИСТ 26.08.2025'!$F$1:$F$399,MATCH(B356,'[1]ПРАЙС-ЛИСТ 26.08.2025'!$A$1:$A$399,0),)</f>
        <v>84200</v>
      </c>
      <c r="R356" s="9">
        <f t="shared" si="59"/>
        <v>102724</v>
      </c>
      <c r="S356" s="9">
        <f t="shared" si="60"/>
        <v>100669.52</v>
      </c>
      <c r="T356" s="9">
        <f t="shared" si="61"/>
        <v>82516</v>
      </c>
      <c r="U356" s="20"/>
    </row>
    <row r="357" spans="1:21" ht="28.8" outlineLevel="1">
      <c r="A357" s="100" t="s">
        <v>1071</v>
      </c>
      <c r="B357" s="51" t="s">
        <v>1011</v>
      </c>
      <c r="C357" s="67" t="s">
        <v>1000</v>
      </c>
      <c r="D357" s="92" t="s">
        <v>1027</v>
      </c>
      <c r="E357" s="16" t="s">
        <v>520</v>
      </c>
      <c r="F357" s="49">
        <v>210</v>
      </c>
      <c r="G357" s="49"/>
      <c r="H357" s="49"/>
      <c r="I357" s="49"/>
      <c r="J357" s="48" t="s">
        <v>63</v>
      </c>
      <c r="K357" s="50"/>
      <c r="L357" s="50"/>
      <c r="M357" s="48" t="s">
        <v>1033</v>
      </c>
      <c r="N357" s="49"/>
      <c r="O357" s="57" t="s">
        <v>1052</v>
      </c>
      <c r="P357" s="37"/>
      <c r="Q357" s="97" t="str" cm="1">
        <f t="array" ref="Q357">INDEX('[1]ПРАЙС-ЛИСТ 26.08.2025'!$F$1:$F$399,MATCH(B357,'[1]ПРАЙС-ЛИСТ 26.08.2025'!$A$1:$A$399,0),)</f>
        <v>По запросу</v>
      </c>
      <c r="R357" s="96" t="s">
        <v>1052</v>
      </c>
      <c r="S357" s="96" t="s">
        <v>1052</v>
      </c>
      <c r="T357" s="96" t="s">
        <v>1052</v>
      </c>
      <c r="U357" s="20"/>
    </row>
    <row r="358" spans="1:21" ht="28.8" outlineLevel="1">
      <c r="A358" s="100" t="s">
        <v>1071</v>
      </c>
      <c r="B358" s="51" t="s">
        <v>1012</v>
      </c>
      <c r="C358" s="67" t="s">
        <v>1000</v>
      </c>
      <c r="D358" s="92" t="s">
        <v>1028</v>
      </c>
      <c r="E358" s="16" t="s">
        <v>520</v>
      </c>
      <c r="F358" s="49">
        <v>210</v>
      </c>
      <c r="G358" s="49"/>
      <c r="H358" s="49"/>
      <c r="I358" s="49"/>
      <c r="J358" s="48" t="s">
        <v>63</v>
      </c>
      <c r="K358" s="50"/>
      <c r="L358" s="50"/>
      <c r="M358" s="48"/>
      <c r="N358" s="49"/>
      <c r="O358" s="57">
        <v>97200</v>
      </c>
      <c r="P358" s="37"/>
      <c r="Q358" s="57" cm="1">
        <f t="array" ref="Q358">INDEX('[1]ПРАЙС-ЛИСТ 26.08.2025'!$F$1:$F$399,MATCH(B358,'[1]ПРАЙС-ЛИСТ 26.08.2025'!$A$1:$A$399,0),)</f>
        <v>97200</v>
      </c>
      <c r="R358" s="9">
        <f t="shared" si="59"/>
        <v>118584</v>
      </c>
      <c r="S358" s="9">
        <f t="shared" si="60"/>
        <v>116212.32</v>
      </c>
      <c r="T358" s="9">
        <f t="shared" si="61"/>
        <v>95256</v>
      </c>
      <c r="U358" s="20"/>
    </row>
    <row r="359" spans="1:21" ht="28.8" outlineLevel="1">
      <c r="A359" s="100" t="s">
        <v>1071</v>
      </c>
      <c r="B359" s="51" t="s">
        <v>1013</v>
      </c>
      <c r="C359" s="67" t="s">
        <v>1000</v>
      </c>
      <c r="D359" s="92" t="s">
        <v>1029</v>
      </c>
      <c r="E359" s="16" t="s">
        <v>520</v>
      </c>
      <c r="F359" s="49">
        <v>210</v>
      </c>
      <c r="G359" s="49"/>
      <c r="H359" s="49"/>
      <c r="I359" s="49"/>
      <c r="J359" s="48" t="s">
        <v>65</v>
      </c>
      <c r="K359" s="50"/>
      <c r="L359" s="50"/>
      <c r="M359" s="48" t="s">
        <v>1033</v>
      </c>
      <c r="N359" s="49"/>
      <c r="O359" s="57">
        <v>83200</v>
      </c>
      <c r="P359" s="37"/>
      <c r="Q359" s="57" cm="1">
        <f t="array" ref="Q359">INDEX('[1]ПРАЙС-ЛИСТ 26.08.2025'!$F$1:$F$399,MATCH(B359,'[1]ПРАЙС-ЛИСТ 26.08.2025'!$A$1:$A$399,0),)</f>
        <v>83200</v>
      </c>
      <c r="R359" s="9">
        <f t="shared" si="59"/>
        <v>101504</v>
      </c>
      <c r="S359" s="9">
        <f t="shared" si="60"/>
        <v>99473.919999999998</v>
      </c>
      <c r="T359" s="9">
        <f t="shared" si="61"/>
        <v>81536</v>
      </c>
      <c r="U359" s="20"/>
    </row>
    <row r="360" spans="1:21" ht="28.8" outlineLevel="1">
      <c r="A360" s="100" t="s">
        <v>1071</v>
      </c>
      <c r="B360" s="51" t="s">
        <v>1014</v>
      </c>
      <c r="C360" s="67" t="s">
        <v>1000</v>
      </c>
      <c r="D360" s="92" t="s">
        <v>1030</v>
      </c>
      <c r="E360" s="16" t="s">
        <v>520</v>
      </c>
      <c r="F360" s="49">
        <v>210</v>
      </c>
      <c r="G360" s="49"/>
      <c r="H360" s="49"/>
      <c r="I360" s="49"/>
      <c r="J360" s="48" t="s">
        <v>65</v>
      </c>
      <c r="K360" s="50"/>
      <c r="L360" s="50"/>
      <c r="M360" s="48"/>
      <c r="N360" s="49"/>
      <c r="O360" s="57">
        <v>84200</v>
      </c>
      <c r="P360" s="37"/>
      <c r="Q360" s="57" cm="1">
        <f t="array" ref="Q360">INDEX('[1]ПРАЙС-ЛИСТ 26.08.2025'!$F$1:$F$399,MATCH(B360,'[1]ПРАЙС-ЛИСТ 26.08.2025'!$A$1:$A$399,0),)</f>
        <v>84200</v>
      </c>
      <c r="R360" s="9">
        <f t="shared" si="59"/>
        <v>102724</v>
      </c>
      <c r="S360" s="9">
        <f t="shared" si="60"/>
        <v>100669.52</v>
      </c>
      <c r="T360" s="9">
        <f t="shared" si="61"/>
        <v>82516</v>
      </c>
      <c r="U360" s="20"/>
    </row>
    <row r="361" spans="1:21" ht="28.8" outlineLevel="1">
      <c r="A361" s="100" t="s">
        <v>1071</v>
      </c>
      <c r="B361" s="51" t="s">
        <v>1015</v>
      </c>
      <c r="C361" s="67" t="s">
        <v>1000</v>
      </c>
      <c r="D361" s="92" t="s">
        <v>1031</v>
      </c>
      <c r="E361" s="16" t="s">
        <v>520</v>
      </c>
      <c r="F361" s="49">
        <v>210</v>
      </c>
      <c r="G361" s="49"/>
      <c r="H361" s="49"/>
      <c r="I361" s="49"/>
      <c r="J361" s="48" t="s">
        <v>65</v>
      </c>
      <c r="K361" s="50"/>
      <c r="L361" s="50"/>
      <c r="M361" s="48" t="s">
        <v>1033</v>
      </c>
      <c r="N361" s="49"/>
      <c r="O361" s="57" t="s">
        <v>1052</v>
      </c>
      <c r="P361" s="37"/>
      <c r="Q361" s="97" t="str" cm="1">
        <f t="array" ref="Q361">INDEX('[1]ПРАЙС-ЛИСТ 26.08.2025'!$F$1:$F$399,MATCH(B361,'[1]ПРАЙС-ЛИСТ 26.08.2025'!$A$1:$A$399,0),)</f>
        <v>По запросу</v>
      </c>
      <c r="R361" s="96" t="s">
        <v>1052</v>
      </c>
      <c r="S361" s="96" t="s">
        <v>1052</v>
      </c>
      <c r="T361" s="96" t="s">
        <v>1052</v>
      </c>
      <c r="U361" s="20"/>
    </row>
    <row r="362" spans="1:21" ht="28.8" outlineLevel="1">
      <c r="A362" s="100" t="s">
        <v>1071</v>
      </c>
      <c r="B362" s="93" t="s">
        <v>1016</v>
      </c>
      <c r="C362" s="67" t="s">
        <v>1000</v>
      </c>
      <c r="D362" s="19" t="s">
        <v>1032</v>
      </c>
      <c r="E362" s="16" t="s">
        <v>520</v>
      </c>
      <c r="F362" s="16">
        <v>210</v>
      </c>
      <c r="G362" s="16"/>
      <c r="H362" s="16"/>
      <c r="I362" s="16"/>
      <c r="J362" s="48" t="s">
        <v>65</v>
      </c>
      <c r="K362" s="50"/>
      <c r="L362" s="50"/>
      <c r="M362" s="48"/>
      <c r="N362" s="16"/>
      <c r="O362" s="57">
        <v>97200</v>
      </c>
      <c r="P362" s="37"/>
      <c r="Q362" s="57" cm="1">
        <f t="array" ref="Q362">INDEX('[1]ПРАЙС-ЛИСТ 26.08.2025'!$F$1:$F$399,MATCH(B362,'[1]ПРАЙС-ЛИСТ 26.08.2025'!$A$1:$A$399,0),)</f>
        <v>97200</v>
      </c>
      <c r="R362" s="9">
        <f t="shared" si="59"/>
        <v>118584</v>
      </c>
      <c r="S362" s="9">
        <f t="shared" si="60"/>
        <v>116212.32</v>
      </c>
      <c r="T362" s="9">
        <f t="shared" si="61"/>
        <v>95256</v>
      </c>
      <c r="U362" s="20"/>
    </row>
    <row r="363" spans="1:21" ht="18">
      <c r="A363" s="20"/>
      <c r="B363" s="72" t="s">
        <v>756</v>
      </c>
      <c r="C363" s="63"/>
      <c r="D363" s="18"/>
      <c r="E363" s="18"/>
      <c r="F363" s="18"/>
      <c r="G363" s="18"/>
      <c r="H363" s="18"/>
      <c r="I363" s="16"/>
      <c r="J363" s="16"/>
      <c r="K363" s="45"/>
      <c r="L363" s="45"/>
      <c r="M363" s="18"/>
      <c r="N363" s="16"/>
      <c r="O363" s="18"/>
      <c r="P363" s="18"/>
      <c r="Q363" s="18"/>
      <c r="R363" s="18"/>
      <c r="S363" s="30"/>
      <c r="T363" s="18"/>
      <c r="U363" s="20"/>
    </row>
    <row r="364" spans="1:21" ht="15.6" outlineLevel="1">
      <c r="A364" s="20"/>
      <c r="B364" s="51" t="s">
        <v>757</v>
      </c>
      <c r="C364" s="67" t="s">
        <v>769</v>
      </c>
      <c r="D364" s="48" t="s">
        <v>770</v>
      </c>
      <c r="E364" s="16" t="s">
        <v>520</v>
      </c>
      <c r="F364" s="49">
        <v>450</v>
      </c>
      <c r="G364" s="49"/>
      <c r="H364" s="49"/>
      <c r="I364" s="49"/>
      <c r="J364" s="48"/>
      <c r="K364" s="50"/>
      <c r="L364" s="50"/>
      <c r="M364" s="48"/>
      <c r="N364" s="49"/>
      <c r="O364" s="57">
        <v>118000</v>
      </c>
      <c r="P364" s="37">
        <f t="shared" ref="P364:P375" si="62">Q364/O364-1</f>
        <v>0</v>
      </c>
      <c r="Q364" s="57" cm="1">
        <f t="array" ref="Q364">INDEX('[1]ПРАЙС-ЛИСТ 26.08.2025'!$F$1:$F$399,MATCH(B364,'[1]ПРАЙС-ЛИСТ 26.08.2025'!$A$1:$A$399,0),)</f>
        <v>118000</v>
      </c>
      <c r="R364" s="9">
        <f t="shared" si="59"/>
        <v>143960</v>
      </c>
      <c r="S364" s="9">
        <f t="shared" si="60"/>
        <v>141080.79999999999</v>
      </c>
      <c r="T364" s="9">
        <f t="shared" si="61"/>
        <v>115640</v>
      </c>
      <c r="U364" s="20"/>
    </row>
    <row r="365" spans="1:21" ht="15.6" outlineLevel="1">
      <c r="A365" s="20"/>
      <c r="B365" s="51" t="s">
        <v>758</v>
      </c>
      <c r="C365" s="67" t="s">
        <v>769</v>
      </c>
      <c r="D365" s="48" t="s">
        <v>771</v>
      </c>
      <c r="E365" s="16" t="s">
        <v>520</v>
      </c>
      <c r="F365" s="49">
        <v>1000</v>
      </c>
      <c r="G365" s="49"/>
      <c r="H365" s="49"/>
      <c r="I365" s="49"/>
      <c r="J365" s="48"/>
      <c r="K365" s="50"/>
      <c r="L365" s="50"/>
      <c r="M365" s="48"/>
      <c r="N365" s="49"/>
      <c r="O365" s="57">
        <v>148000</v>
      </c>
      <c r="P365" s="37">
        <f t="shared" si="62"/>
        <v>0</v>
      </c>
      <c r="Q365" s="57" cm="1">
        <f t="array" ref="Q365">INDEX('[1]ПРАЙС-ЛИСТ 26.08.2025'!$F$1:$F$399,MATCH(B365,'[1]ПРАЙС-ЛИСТ 26.08.2025'!$A$1:$A$399,0),)</f>
        <v>148000</v>
      </c>
      <c r="R365" s="9">
        <f t="shared" si="59"/>
        <v>180560</v>
      </c>
      <c r="S365" s="9">
        <f t="shared" si="60"/>
        <v>176948.8</v>
      </c>
      <c r="T365" s="9">
        <f t="shared" si="61"/>
        <v>145040</v>
      </c>
      <c r="U365" s="20"/>
    </row>
    <row r="366" spans="1:21" ht="15.6" outlineLevel="1">
      <c r="A366" s="20"/>
      <c r="B366" s="51" t="s">
        <v>759</v>
      </c>
      <c r="C366" s="67" t="s">
        <v>769</v>
      </c>
      <c r="D366" s="48" t="s">
        <v>772</v>
      </c>
      <c r="E366" s="16" t="s">
        <v>520</v>
      </c>
      <c r="F366" s="49">
        <v>1700</v>
      </c>
      <c r="G366" s="49"/>
      <c r="H366" s="49"/>
      <c r="I366" s="49"/>
      <c r="J366" s="48"/>
      <c r="K366" s="50"/>
      <c r="L366" s="50"/>
      <c r="M366" s="48"/>
      <c r="N366" s="49"/>
      <c r="O366" s="57">
        <v>198000</v>
      </c>
      <c r="P366" s="37">
        <f t="shared" si="62"/>
        <v>0</v>
      </c>
      <c r="Q366" s="57" cm="1">
        <f t="array" ref="Q366">INDEX('[1]ПРАЙС-ЛИСТ 26.08.2025'!$F$1:$F$399,MATCH(B366,'[1]ПРАЙС-ЛИСТ 26.08.2025'!$A$1:$A$399,0),)</f>
        <v>198000</v>
      </c>
      <c r="R366" s="9">
        <f t="shared" si="59"/>
        <v>241560</v>
      </c>
      <c r="S366" s="9">
        <f t="shared" si="60"/>
        <v>236728.8</v>
      </c>
      <c r="T366" s="9">
        <f t="shared" si="61"/>
        <v>194040</v>
      </c>
      <c r="U366" s="20"/>
    </row>
    <row r="367" spans="1:21" ht="15.6" outlineLevel="1">
      <c r="A367" s="20"/>
      <c r="B367" s="51" t="s">
        <v>760</v>
      </c>
      <c r="C367" s="67" t="s">
        <v>769</v>
      </c>
      <c r="D367" s="48" t="s">
        <v>773</v>
      </c>
      <c r="E367" s="16" t="s">
        <v>520</v>
      </c>
      <c r="F367" s="49">
        <v>2700</v>
      </c>
      <c r="G367" s="49"/>
      <c r="H367" s="49"/>
      <c r="I367" s="49"/>
      <c r="J367" s="48"/>
      <c r="K367" s="50"/>
      <c r="L367" s="50"/>
      <c r="M367" s="48"/>
      <c r="N367" s="49"/>
      <c r="O367" s="57">
        <v>239000</v>
      </c>
      <c r="P367" s="37">
        <f t="shared" si="62"/>
        <v>0</v>
      </c>
      <c r="Q367" s="57" cm="1">
        <f t="array" ref="Q367">INDEX('[1]ПРАЙС-ЛИСТ 26.08.2025'!$F$1:$F$399,MATCH(B367,'[1]ПРАЙС-ЛИСТ 26.08.2025'!$A$1:$A$399,0),)</f>
        <v>239000</v>
      </c>
      <c r="R367" s="9">
        <f t="shared" si="59"/>
        <v>291580</v>
      </c>
      <c r="S367" s="9">
        <f t="shared" si="60"/>
        <v>285748.40000000002</v>
      </c>
      <c r="T367" s="9">
        <f t="shared" si="61"/>
        <v>234220</v>
      </c>
      <c r="U367" s="20"/>
    </row>
    <row r="368" spans="1:21" ht="15.6" outlineLevel="1">
      <c r="A368" s="20"/>
      <c r="B368" s="51" t="s">
        <v>761</v>
      </c>
      <c r="C368" s="67" t="s">
        <v>769</v>
      </c>
      <c r="D368" s="48" t="s">
        <v>774</v>
      </c>
      <c r="E368" s="16" t="s">
        <v>520</v>
      </c>
      <c r="F368" s="49">
        <v>3700</v>
      </c>
      <c r="G368" s="49"/>
      <c r="H368" s="49"/>
      <c r="I368" s="49"/>
      <c r="J368" s="48"/>
      <c r="K368" s="50"/>
      <c r="L368" s="50"/>
      <c r="M368" s="48"/>
      <c r="N368" s="49"/>
      <c r="O368" s="57">
        <v>281000</v>
      </c>
      <c r="P368" s="37">
        <f t="shared" si="62"/>
        <v>0</v>
      </c>
      <c r="Q368" s="57" cm="1">
        <f t="array" ref="Q368">INDEX('[1]ПРАЙС-ЛИСТ 26.08.2025'!$F$1:$F$399,MATCH(B368,'[1]ПРАЙС-ЛИСТ 26.08.2025'!$A$1:$A$399,0),)</f>
        <v>281000</v>
      </c>
      <c r="R368" s="9">
        <f t="shared" si="59"/>
        <v>342820</v>
      </c>
      <c r="S368" s="9">
        <f t="shared" si="60"/>
        <v>335963.6</v>
      </c>
      <c r="T368" s="9">
        <f t="shared" si="61"/>
        <v>275380</v>
      </c>
      <c r="U368" s="20"/>
    </row>
    <row r="369" spans="1:21" ht="15.6" outlineLevel="1">
      <c r="A369" s="20"/>
      <c r="B369" s="51" t="s">
        <v>762</v>
      </c>
      <c r="C369" s="67" t="s">
        <v>769</v>
      </c>
      <c r="D369" s="48" t="s">
        <v>775</v>
      </c>
      <c r="E369" s="16" t="s">
        <v>520</v>
      </c>
      <c r="F369" s="49">
        <v>5700</v>
      </c>
      <c r="G369" s="49"/>
      <c r="H369" s="49"/>
      <c r="I369" s="49"/>
      <c r="J369" s="48"/>
      <c r="K369" s="50"/>
      <c r="L369" s="50"/>
      <c r="M369" s="48"/>
      <c r="N369" s="49"/>
      <c r="O369" s="57">
        <v>325000</v>
      </c>
      <c r="P369" s="37">
        <f t="shared" si="62"/>
        <v>0</v>
      </c>
      <c r="Q369" s="57" cm="1">
        <f t="array" ref="Q369">INDEX('[1]ПРАЙС-ЛИСТ 26.08.2025'!$F$1:$F$399,MATCH(B369,'[1]ПРАЙС-ЛИСТ 26.08.2025'!$A$1:$A$399,0),)</f>
        <v>325000</v>
      </c>
      <c r="R369" s="9">
        <f t="shared" si="59"/>
        <v>396500</v>
      </c>
      <c r="S369" s="9">
        <f t="shared" si="60"/>
        <v>388570</v>
      </c>
      <c r="T369" s="9">
        <f t="shared" si="61"/>
        <v>318500</v>
      </c>
      <c r="U369" s="20"/>
    </row>
    <row r="370" spans="1:21" ht="15.6" outlineLevel="1">
      <c r="A370" s="20"/>
      <c r="B370" s="51" t="s">
        <v>763</v>
      </c>
      <c r="C370" s="67" t="s">
        <v>769</v>
      </c>
      <c r="D370" s="48" t="s">
        <v>776</v>
      </c>
      <c r="E370" s="16" t="s">
        <v>520</v>
      </c>
      <c r="F370" s="49">
        <v>450</v>
      </c>
      <c r="G370" s="49"/>
      <c r="H370" s="49"/>
      <c r="I370" s="49"/>
      <c r="J370" s="48"/>
      <c r="K370" s="50"/>
      <c r="L370" s="50"/>
      <c r="M370" s="48"/>
      <c r="N370" s="49"/>
      <c r="O370" s="57">
        <v>123900</v>
      </c>
      <c r="P370" s="37">
        <f t="shared" si="62"/>
        <v>0</v>
      </c>
      <c r="Q370" s="57" cm="1">
        <f t="array" ref="Q370">INDEX('[1]ПРАЙС-ЛИСТ 26.08.2025'!$F$1:$F$399,MATCH(B370,'[1]ПРАЙС-ЛИСТ 26.08.2025'!$A$1:$A$399,0),)</f>
        <v>123900</v>
      </c>
      <c r="R370" s="9">
        <f t="shared" si="59"/>
        <v>151158</v>
      </c>
      <c r="S370" s="9">
        <f t="shared" si="60"/>
        <v>148134.84</v>
      </c>
      <c r="T370" s="9">
        <f t="shared" si="61"/>
        <v>121422</v>
      </c>
      <c r="U370" s="20"/>
    </row>
    <row r="371" spans="1:21" ht="15.6" outlineLevel="1">
      <c r="A371" s="20"/>
      <c r="B371" s="51" t="s">
        <v>764</v>
      </c>
      <c r="C371" s="67" t="s">
        <v>769</v>
      </c>
      <c r="D371" s="48" t="s">
        <v>777</v>
      </c>
      <c r="E371" s="16" t="s">
        <v>520</v>
      </c>
      <c r="F371" s="49">
        <v>1000</v>
      </c>
      <c r="G371" s="49"/>
      <c r="H371" s="49"/>
      <c r="I371" s="49"/>
      <c r="J371" s="48"/>
      <c r="K371" s="50"/>
      <c r="L371" s="50"/>
      <c r="M371" s="48"/>
      <c r="N371" s="49"/>
      <c r="O371" s="57">
        <v>155400</v>
      </c>
      <c r="P371" s="37">
        <f t="shared" si="62"/>
        <v>0</v>
      </c>
      <c r="Q371" s="57" cm="1">
        <f t="array" ref="Q371">INDEX('[1]ПРАЙС-ЛИСТ 26.08.2025'!$F$1:$F$399,MATCH(B371,'[1]ПРАЙС-ЛИСТ 26.08.2025'!$A$1:$A$399,0),)</f>
        <v>155400</v>
      </c>
      <c r="R371" s="9">
        <f t="shared" si="59"/>
        <v>189588</v>
      </c>
      <c r="S371" s="9">
        <f t="shared" si="60"/>
        <v>185796.24</v>
      </c>
      <c r="T371" s="9">
        <f t="shared" si="61"/>
        <v>152292</v>
      </c>
      <c r="U371" s="20"/>
    </row>
    <row r="372" spans="1:21" ht="15.6" outlineLevel="1">
      <c r="A372" s="20"/>
      <c r="B372" s="51" t="s">
        <v>765</v>
      </c>
      <c r="C372" s="67" t="s">
        <v>769</v>
      </c>
      <c r="D372" s="48" t="s">
        <v>778</v>
      </c>
      <c r="E372" s="16" t="s">
        <v>520</v>
      </c>
      <c r="F372" s="49">
        <v>1700</v>
      </c>
      <c r="G372" s="49"/>
      <c r="H372" s="49"/>
      <c r="I372" s="49"/>
      <c r="J372" s="48"/>
      <c r="K372" s="50"/>
      <c r="L372" s="50"/>
      <c r="M372" s="48"/>
      <c r="N372" s="49"/>
      <c r="O372" s="57">
        <v>207900</v>
      </c>
      <c r="P372" s="37">
        <f t="shared" si="62"/>
        <v>0</v>
      </c>
      <c r="Q372" s="57" cm="1">
        <f t="array" ref="Q372">INDEX('[1]ПРАЙС-ЛИСТ 26.08.2025'!$F$1:$F$399,MATCH(B372,'[1]ПРАЙС-ЛИСТ 26.08.2025'!$A$1:$A$399,0),)</f>
        <v>207900</v>
      </c>
      <c r="R372" s="9">
        <f t="shared" si="59"/>
        <v>253638</v>
      </c>
      <c r="S372" s="9">
        <f t="shared" si="60"/>
        <v>248565.24</v>
      </c>
      <c r="T372" s="9">
        <f t="shared" si="61"/>
        <v>203742</v>
      </c>
      <c r="U372" s="20"/>
    </row>
    <row r="373" spans="1:21" ht="15.6" outlineLevel="1">
      <c r="A373" s="20"/>
      <c r="B373" s="51" t="s">
        <v>766</v>
      </c>
      <c r="C373" s="67" t="s">
        <v>769</v>
      </c>
      <c r="D373" s="48" t="s">
        <v>779</v>
      </c>
      <c r="E373" s="16" t="s">
        <v>520</v>
      </c>
      <c r="F373" s="49">
        <v>2700</v>
      </c>
      <c r="G373" s="49"/>
      <c r="H373" s="49"/>
      <c r="I373" s="49"/>
      <c r="J373" s="48"/>
      <c r="K373" s="50"/>
      <c r="L373" s="50"/>
      <c r="M373" s="48"/>
      <c r="N373" s="49"/>
      <c r="O373" s="57">
        <v>251000</v>
      </c>
      <c r="P373" s="37">
        <f t="shared" si="62"/>
        <v>0</v>
      </c>
      <c r="Q373" s="57" cm="1">
        <f t="array" ref="Q373">INDEX('[1]ПРАЙС-ЛИСТ 26.08.2025'!$F$1:$F$399,MATCH(B373,'[1]ПРАЙС-ЛИСТ 26.08.2025'!$A$1:$A$399,0),)</f>
        <v>251000</v>
      </c>
      <c r="R373" s="9">
        <f t="shared" si="59"/>
        <v>306220</v>
      </c>
      <c r="S373" s="9">
        <f t="shared" si="60"/>
        <v>300095.59999999998</v>
      </c>
      <c r="T373" s="9">
        <f t="shared" si="61"/>
        <v>245980</v>
      </c>
      <c r="U373" s="20"/>
    </row>
    <row r="374" spans="1:21" ht="15.6" outlineLevel="1">
      <c r="A374" s="20"/>
      <c r="B374" s="51" t="s">
        <v>767</v>
      </c>
      <c r="C374" s="67" t="s">
        <v>769</v>
      </c>
      <c r="D374" s="48" t="s">
        <v>780</v>
      </c>
      <c r="E374" s="16" t="s">
        <v>520</v>
      </c>
      <c r="F374" s="49">
        <v>3700</v>
      </c>
      <c r="G374" s="49"/>
      <c r="H374" s="49"/>
      <c r="I374" s="49"/>
      <c r="J374" s="48"/>
      <c r="K374" s="50"/>
      <c r="L374" s="50"/>
      <c r="M374" s="48"/>
      <c r="N374" s="49"/>
      <c r="O374" s="57">
        <v>295100</v>
      </c>
      <c r="P374" s="37">
        <f t="shared" si="62"/>
        <v>0</v>
      </c>
      <c r="Q374" s="57" cm="1">
        <f t="array" ref="Q374">INDEX('[1]ПРАЙС-ЛИСТ 26.08.2025'!$F$1:$F$399,MATCH(B374,'[1]ПРАЙС-ЛИСТ 26.08.2025'!$A$1:$A$399,0),)</f>
        <v>295100</v>
      </c>
      <c r="R374" s="9">
        <f t="shared" si="59"/>
        <v>360022</v>
      </c>
      <c r="S374" s="9">
        <f t="shared" si="60"/>
        <v>352821.56</v>
      </c>
      <c r="T374" s="9">
        <f t="shared" si="61"/>
        <v>289198</v>
      </c>
      <c r="U374" s="20"/>
    </row>
    <row r="375" spans="1:21" ht="15.6" outlineLevel="1">
      <c r="A375" s="20"/>
      <c r="B375" s="51" t="s">
        <v>768</v>
      </c>
      <c r="C375" s="67" t="s">
        <v>769</v>
      </c>
      <c r="D375" s="48" t="s">
        <v>781</v>
      </c>
      <c r="E375" s="16" t="s">
        <v>520</v>
      </c>
      <c r="F375" s="49">
        <v>5700</v>
      </c>
      <c r="G375" s="49"/>
      <c r="H375" s="49"/>
      <c r="I375" s="49"/>
      <c r="J375" s="48"/>
      <c r="K375" s="50"/>
      <c r="L375" s="50"/>
      <c r="M375" s="48"/>
      <c r="N375" s="49"/>
      <c r="O375" s="57">
        <v>341300</v>
      </c>
      <c r="P375" s="37">
        <f t="shared" si="62"/>
        <v>0</v>
      </c>
      <c r="Q375" s="57" cm="1">
        <f t="array" ref="Q375">INDEX('[1]ПРАЙС-ЛИСТ 26.08.2025'!$F$1:$F$399,MATCH(B375,'[1]ПРАЙС-ЛИСТ 26.08.2025'!$A$1:$A$399,0),)</f>
        <v>341300</v>
      </c>
      <c r="R375" s="9">
        <f t="shared" si="59"/>
        <v>416386</v>
      </c>
      <c r="S375" s="9">
        <f t="shared" si="60"/>
        <v>408058.28</v>
      </c>
      <c r="T375" s="9">
        <f t="shared" si="61"/>
        <v>334474</v>
      </c>
      <c r="U375" s="20"/>
    </row>
    <row r="376" spans="1:21" ht="18">
      <c r="A376" s="20"/>
      <c r="B376" s="72" t="s">
        <v>794</v>
      </c>
      <c r="C376" s="63"/>
      <c r="D376" s="18"/>
      <c r="E376" s="18"/>
      <c r="F376" s="18"/>
      <c r="G376" s="18"/>
      <c r="H376" s="18"/>
      <c r="I376" s="16"/>
      <c r="J376" s="16"/>
      <c r="K376" s="45"/>
      <c r="L376" s="45"/>
      <c r="M376" s="18"/>
      <c r="N376" s="16"/>
      <c r="O376" s="18"/>
      <c r="P376" s="18"/>
      <c r="Q376" s="18"/>
      <c r="R376" s="18"/>
      <c r="S376" s="30"/>
      <c r="T376" s="18"/>
      <c r="U376" s="20"/>
    </row>
    <row r="377" spans="1:21" ht="15.6" outlineLevel="1">
      <c r="A377" s="20"/>
      <c r="B377" s="51" t="s">
        <v>795</v>
      </c>
      <c r="C377" s="67" t="s">
        <v>800</v>
      </c>
      <c r="D377" s="48" t="s">
        <v>801</v>
      </c>
      <c r="E377" s="16" t="s">
        <v>520</v>
      </c>
      <c r="F377" s="49">
        <v>1000</v>
      </c>
      <c r="G377" s="49"/>
      <c r="H377" s="49"/>
      <c r="I377" s="49"/>
      <c r="J377" s="48"/>
      <c r="K377" s="50"/>
      <c r="L377" s="50"/>
      <c r="M377" s="48"/>
      <c r="N377" s="49"/>
      <c r="O377" s="57">
        <v>148000</v>
      </c>
      <c r="P377" s="37">
        <f t="shared" ref="P377:P381" si="63">Q377/O377-1</f>
        <v>0</v>
      </c>
      <c r="Q377" s="57" cm="1">
        <f t="array" ref="Q377">INDEX('[1]ПРАЙС-ЛИСТ 26.08.2025'!$F$1:$F$399,MATCH(B377,'[1]ПРАЙС-ЛИСТ 26.08.2025'!$A$1:$A$399,0),)</f>
        <v>148000</v>
      </c>
      <c r="R377" s="9">
        <f t="shared" si="59"/>
        <v>180560</v>
      </c>
      <c r="S377" s="9">
        <f t="shared" si="60"/>
        <v>176948.8</v>
      </c>
      <c r="T377" s="9">
        <f t="shared" si="61"/>
        <v>145040</v>
      </c>
      <c r="U377" s="20"/>
    </row>
    <row r="378" spans="1:21" ht="15.6" outlineLevel="1">
      <c r="A378" s="20"/>
      <c r="B378" s="51" t="s">
        <v>796</v>
      </c>
      <c r="C378" s="67" t="s">
        <v>800</v>
      </c>
      <c r="D378" s="48" t="s">
        <v>802</v>
      </c>
      <c r="E378" s="16" t="s">
        <v>520</v>
      </c>
      <c r="F378" s="49">
        <v>1700</v>
      </c>
      <c r="G378" s="49"/>
      <c r="H378" s="49"/>
      <c r="I378" s="49"/>
      <c r="J378" s="48"/>
      <c r="K378" s="50"/>
      <c r="L378" s="50"/>
      <c r="M378" s="48"/>
      <c r="N378" s="49"/>
      <c r="O378" s="57">
        <v>198000</v>
      </c>
      <c r="P378" s="37">
        <f t="shared" si="63"/>
        <v>0</v>
      </c>
      <c r="Q378" s="57" cm="1">
        <f t="array" ref="Q378">INDEX('[1]ПРАЙС-ЛИСТ 26.08.2025'!$F$1:$F$399,MATCH(B378,'[1]ПРАЙС-ЛИСТ 26.08.2025'!$A$1:$A$399,0),)</f>
        <v>198000</v>
      </c>
      <c r="R378" s="9">
        <f t="shared" si="59"/>
        <v>241560</v>
      </c>
      <c r="S378" s="9">
        <f t="shared" si="60"/>
        <v>236728.8</v>
      </c>
      <c r="T378" s="9">
        <f t="shared" si="61"/>
        <v>194040</v>
      </c>
      <c r="U378" s="20"/>
    </row>
    <row r="379" spans="1:21" ht="15.6" outlineLevel="1">
      <c r="A379" s="20"/>
      <c r="B379" s="51" t="s">
        <v>797</v>
      </c>
      <c r="C379" s="67" t="s">
        <v>800</v>
      </c>
      <c r="D379" s="48" t="s">
        <v>803</v>
      </c>
      <c r="E379" s="16" t="s">
        <v>520</v>
      </c>
      <c r="F379" s="49">
        <v>2700</v>
      </c>
      <c r="G379" s="49"/>
      <c r="H379" s="49"/>
      <c r="I379" s="49"/>
      <c r="J379" s="48"/>
      <c r="K379" s="50"/>
      <c r="L379" s="50"/>
      <c r="M379" s="48"/>
      <c r="N379" s="49"/>
      <c r="O379" s="57">
        <v>239000</v>
      </c>
      <c r="P379" s="37">
        <f t="shared" si="63"/>
        <v>0</v>
      </c>
      <c r="Q379" s="57" cm="1">
        <f t="array" ref="Q379">INDEX('[1]ПРАЙС-ЛИСТ 26.08.2025'!$F$1:$F$399,MATCH(B379,'[1]ПРАЙС-ЛИСТ 26.08.2025'!$A$1:$A$399,0),)</f>
        <v>239000</v>
      </c>
      <c r="R379" s="9">
        <f t="shared" si="59"/>
        <v>291580</v>
      </c>
      <c r="S379" s="9">
        <f t="shared" si="60"/>
        <v>285748.40000000002</v>
      </c>
      <c r="T379" s="9">
        <f t="shared" si="61"/>
        <v>234220</v>
      </c>
      <c r="U379" s="20"/>
    </row>
    <row r="380" spans="1:21" ht="15.6" outlineLevel="1">
      <c r="A380" s="20"/>
      <c r="B380" s="51" t="s">
        <v>798</v>
      </c>
      <c r="C380" s="67" t="s">
        <v>800</v>
      </c>
      <c r="D380" s="48" t="s">
        <v>804</v>
      </c>
      <c r="E380" s="16" t="s">
        <v>520</v>
      </c>
      <c r="F380" s="49">
        <v>3700</v>
      </c>
      <c r="G380" s="49"/>
      <c r="H380" s="49"/>
      <c r="I380" s="49"/>
      <c r="J380" s="48"/>
      <c r="K380" s="50"/>
      <c r="L380" s="50"/>
      <c r="M380" s="48"/>
      <c r="N380" s="49"/>
      <c r="O380" s="57">
        <v>281000</v>
      </c>
      <c r="P380" s="37">
        <f t="shared" si="63"/>
        <v>0</v>
      </c>
      <c r="Q380" s="57" cm="1">
        <f t="array" ref="Q380">INDEX('[1]ПРАЙС-ЛИСТ 26.08.2025'!$F$1:$F$399,MATCH(B380,'[1]ПРАЙС-ЛИСТ 26.08.2025'!$A$1:$A$399,0),)</f>
        <v>281000</v>
      </c>
      <c r="R380" s="9">
        <f t="shared" si="59"/>
        <v>342820</v>
      </c>
      <c r="S380" s="9">
        <f t="shared" si="60"/>
        <v>335963.6</v>
      </c>
      <c r="T380" s="9">
        <f t="shared" si="61"/>
        <v>275380</v>
      </c>
      <c r="U380" s="20"/>
    </row>
    <row r="381" spans="1:21" ht="15.6" outlineLevel="1">
      <c r="A381" s="20"/>
      <c r="B381" s="51" t="s">
        <v>799</v>
      </c>
      <c r="C381" s="67" t="s">
        <v>800</v>
      </c>
      <c r="D381" s="48" t="s">
        <v>805</v>
      </c>
      <c r="E381" s="16" t="s">
        <v>520</v>
      </c>
      <c r="F381" s="49">
        <v>5700</v>
      </c>
      <c r="G381" s="49"/>
      <c r="H381" s="49"/>
      <c r="I381" s="49"/>
      <c r="J381" s="48"/>
      <c r="K381" s="50"/>
      <c r="L381" s="50"/>
      <c r="M381" s="48"/>
      <c r="N381" s="49"/>
      <c r="O381" s="57">
        <v>325000</v>
      </c>
      <c r="P381" s="37">
        <f t="shared" si="63"/>
        <v>0</v>
      </c>
      <c r="Q381" s="57" cm="1">
        <f t="array" ref="Q381">INDEX('[1]ПРАЙС-ЛИСТ 26.08.2025'!$F$1:$F$399,MATCH(B381,'[1]ПРАЙС-ЛИСТ 26.08.2025'!$A$1:$A$399,0),)</f>
        <v>325000</v>
      </c>
      <c r="R381" s="9">
        <f t="shared" si="59"/>
        <v>396500</v>
      </c>
      <c r="S381" s="9">
        <f t="shared" si="60"/>
        <v>388570</v>
      </c>
      <c r="T381" s="9">
        <f t="shared" si="61"/>
        <v>318500</v>
      </c>
      <c r="U381" s="20"/>
    </row>
    <row r="382" spans="1:21" ht="18">
      <c r="A382" s="20"/>
      <c r="B382" s="72" t="s">
        <v>1051</v>
      </c>
      <c r="C382" s="63"/>
      <c r="D382" s="18"/>
      <c r="E382" s="18"/>
      <c r="F382" s="18"/>
      <c r="G382" s="18"/>
      <c r="H382" s="18"/>
      <c r="I382" s="16"/>
      <c r="J382" s="16"/>
      <c r="K382" s="45"/>
      <c r="L382" s="45"/>
      <c r="M382" s="18"/>
      <c r="N382" s="16"/>
      <c r="O382" s="18"/>
      <c r="P382" s="18"/>
      <c r="Q382" s="18"/>
      <c r="R382" s="18"/>
      <c r="S382" s="30"/>
      <c r="T382" s="18"/>
      <c r="U382" s="20"/>
    </row>
    <row r="383" spans="1:21" ht="27.6" outlineLevel="1">
      <c r="A383" s="99" t="s">
        <v>1071</v>
      </c>
      <c r="B383" s="51" t="s">
        <v>1034</v>
      </c>
      <c r="C383" s="67" t="s">
        <v>1035</v>
      </c>
      <c r="D383" s="48" t="s">
        <v>1036</v>
      </c>
      <c r="E383" s="16" t="s">
        <v>520</v>
      </c>
      <c r="F383" s="49">
        <v>600</v>
      </c>
      <c r="G383" s="49"/>
      <c r="H383" s="49"/>
      <c r="I383" s="49"/>
      <c r="J383" s="48"/>
      <c r="K383" s="50"/>
      <c r="L383" s="50"/>
      <c r="M383" s="48"/>
      <c r="N383" s="49"/>
      <c r="O383" s="57">
        <v>115200</v>
      </c>
      <c r="P383" s="37"/>
      <c r="Q383" s="57" cm="1">
        <f t="array" ref="Q383">INDEX('[1]ПРАЙС-ЛИСТ 26.08.2025'!$F$1:$F$399,MATCH(B383,'[1]ПРАЙС-ЛИСТ 26.08.2025'!$A$1:$A$399,0),)</f>
        <v>115200</v>
      </c>
      <c r="R383" s="9">
        <f t="shared" si="59"/>
        <v>140544</v>
      </c>
      <c r="S383" s="9">
        <f t="shared" si="60"/>
        <v>137733.12</v>
      </c>
      <c r="T383" s="9">
        <f t="shared" si="61"/>
        <v>112896</v>
      </c>
      <c r="U383" s="20"/>
    </row>
    <row r="384" spans="1:21" ht="27.6" outlineLevel="1">
      <c r="A384" s="99" t="s">
        <v>1071</v>
      </c>
      <c r="B384" s="51" t="s">
        <v>1037</v>
      </c>
      <c r="C384" s="67" t="s">
        <v>1035</v>
      </c>
      <c r="D384" s="48" t="s">
        <v>1038</v>
      </c>
      <c r="E384" s="16" t="s">
        <v>520</v>
      </c>
      <c r="F384" s="49">
        <v>1050</v>
      </c>
      <c r="G384" s="49"/>
      <c r="H384" s="49"/>
      <c r="I384" s="49"/>
      <c r="J384" s="48"/>
      <c r="K384" s="50"/>
      <c r="L384" s="50"/>
      <c r="M384" s="48"/>
      <c r="N384" s="49"/>
      <c r="O384" s="57">
        <v>142200</v>
      </c>
      <c r="P384" s="37"/>
      <c r="Q384" s="57" cm="1">
        <f t="array" ref="Q384">INDEX('[1]ПРАЙС-ЛИСТ 26.08.2025'!$F$1:$F$399,MATCH(B384,'[1]ПРАЙС-ЛИСТ 26.08.2025'!$A$1:$A$399,0),)</f>
        <v>142200</v>
      </c>
      <c r="R384" s="9">
        <f t="shared" si="59"/>
        <v>173484</v>
      </c>
      <c r="S384" s="9">
        <f t="shared" si="60"/>
        <v>170014.32</v>
      </c>
      <c r="T384" s="9">
        <f t="shared" si="61"/>
        <v>139356</v>
      </c>
      <c r="U384" s="20"/>
    </row>
    <row r="385" spans="1:21" ht="27.6" outlineLevel="1">
      <c r="A385" s="99" t="s">
        <v>1071</v>
      </c>
      <c r="B385" s="51" t="s">
        <v>1039</v>
      </c>
      <c r="C385" s="67" t="s">
        <v>1035</v>
      </c>
      <c r="D385" s="48" t="s">
        <v>1040</v>
      </c>
      <c r="E385" s="16" t="s">
        <v>520</v>
      </c>
      <c r="F385" s="49">
        <v>2000</v>
      </c>
      <c r="G385" s="49"/>
      <c r="H385" s="49"/>
      <c r="I385" s="49"/>
      <c r="J385" s="48"/>
      <c r="K385" s="50"/>
      <c r="L385" s="50"/>
      <c r="M385" s="48"/>
      <c r="N385" s="49"/>
      <c r="O385" s="57">
        <v>196200</v>
      </c>
      <c r="P385" s="37"/>
      <c r="Q385" s="57" cm="1">
        <f t="array" ref="Q385">INDEX('[1]ПРАЙС-ЛИСТ 26.08.2025'!$F$1:$F$399,MATCH(B385,'[1]ПРАЙС-ЛИСТ 26.08.2025'!$A$1:$A$399,0),)</f>
        <v>196200</v>
      </c>
      <c r="R385" s="9">
        <f t="shared" si="59"/>
        <v>239364</v>
      </c>
      <c r="S385" s="9">
        <f t="shared" si="60"/>
        <v>234576.72</v>
      </c>
      <c r="T385" s="9">
        <f t="shared" si="61"/>
        <v>192276</v>
      </c>
      <c r="U385" s="20"/>
    </row>
    <row r="386" spans="1:21" ht="18">
      <c r="A386" s="20"/>
      <c r="B386" s="72" t="s">
        <v>782</v>
      </c>
      <c r="C386" s="63"/>
      <c r="D386" s="18"/>
      <c r="E386" s="18"/>
      <c r="F386" s="18"/>
      <c r="G386" s="18"/>
      <c r="H386" s="18"/>
      <c r="I386" s="16"/>
      <c r="J386" s="16"/>
      <c r="K386" s="45"/>
      <c r="L386" s="45"/>
      <c r="M386" s="18"/>
      <c r="N386" s="16"/>
      <c r="O386" s="18"/>
      <c r="P386" s="18"/>
      <c r="Q386" s="18"/>
      <c r="R386" s="18"/>
      <c r="S386" s="30"/>
      <c r="T386" s="18"/>
      <c r="U386" s="20"/>
    </row>
    <row r="387" spans="1:21" ht="15.6" outlineLevel="1">
      <c r="A387" s="20"/>
      <c r="B387" s="51" t="s">
        <v>783</v>
      </c>
      <c r="C387" s="67" t="s">
        <v>788</v>
      </c>
      <c r="D387" s="48" t="s">
        <v>789</v>
      </c>
      <c r="E387" s="16" t="s">
        <v>520</v>
      </c>
      <c r="F387" s="49">
        <v>450</v>
      </c>
      <c r="G387" s="49"/>
      <c r="H387" s="49"/>
      <c r="I387" s="49"/>
      <c r="J387" s="48"/>
      <c r="K387" s="50"/>
      <c r="L387" s="50"/>
      <c r="M387" s="48"/>
      <c r="N387" s="49"/>
      <c r="O387" s="57">
        <v>128000</v>
      </c>
      <c r="P387" s="37">
        <f t="shared" ref="P387:P391" si="64">Q387/O387-1</f>
        <v>0</v>
      </c>
      <c r="Q387" s="57" cm="1">
        <f t="array" ref="Q387">INDEX('[1]ПРАЙС-ЛИСТ 26.08.2025'!$F$1:$F$399,MATCH(B387,'[1]ПРАЙС-ЛИСТ 26.08.2025'!$A$1:$A$399,0),)</f>
        <v>128000</v>
      </c>
      <c r="R387" s="9">
        <f t="shared" si="59"/>
        <v>156160</v>
      </c>
      <c r="S387" s="9">
        <f t="shared" si="60"/>
        <v>153036.79999999999</v>
      </c>
      <c r="T387" s="9">
        <f t="shared" si="61"/>
        <v>125440</v>
      </c>
      <c r="U387" s="20"/>
    </row>
    <row r="388" spans="1:21" ht="15.6" outlineLevel="1">
      <c r="A388" s="20"/>
      <c r="B388" s="51" t="s">
        <v>784</v>
      </c>
      <c r="C388" s="67" t="s">
        <v>788</v>
      </c>
      <c r="D388" s="48" t="s">
        <v>790</v>
      </c>
      <c r="E388" s="16" t="s">
        <v>520</v>
      </c>
      <c r="F388" s="49">
        <v>1000</v>
      </c>
      <c r="G388" s="49"/>
      <c r="H388" s="49"/>
      <c r="I388" s="49"/>
      <c r="J388" s="48"/>
      <c r="K388" s="50"/>
      <c r="L388" s="50"/>
      <c r="M388" s="48"/>
      <c r="N388" s="49"/>
      <c r="O388" s="57">
        <v>158000</v>
      </c>
      <c r="P388" s="37">
        <f t="shared" si="64"/>
        <v>0</v>
      </c>
      <c r="Q388" s="57" cm="1">
        <f t="array" ref="Q388">INDEX('[1]ПРАЙС-ЛИСТ 26.08.2025'!$F$1:$F$399,MATCH(B388,'[1]ПРАЙС-ЛИСТ 26.08.2025'!$A$1:$A$399,0),)</f>
        <v>158000</v>
      </c>
      <c r="R388" s="9">
        <f t="shared" si="59"/>
        <v>192760</v>
      </c>
      <c r="S388" s="9">
        <f t="shared" si="60"/>
        <v>188904.8</v>
      </c>
      <c r="T388" s="9">
        <f t="shared" si="61"/>
        <v>154840</v>
      </c>
      <c r="U388" s="20"/>
    </row>
    <row r="389" spans="1:21" ht="15.6" outlineLevel="1">
      <c r="A389" s="20"/>
      <c r="B389" s="51" t="s">
        <v>785</v>
      </c>
      <c r="C389" s="67" t="s">
        <v>788</v>
      </c>
      <c r="D389" s="48" t="s">
        <v>791</v>
      </c>
      <c r="E389" s="16" t="s">
        <v>520</v>
      </c>
      <c r="F389" s="49">
        <v>1700</v>
      </c>
      <c r="G389" s="49"/>
      <c r="H389" s="49"/>
      <c r="I389" s="49"/>
      <c r="J389" s="48"/>
      <c r="K389" s="50"/>
      <c r="L389" s="50"/>
      <c r="M389" s="48"/>
      <c r="N389" s="49"/>
      <c r="O389" s="57">
        <v>218000</v>
      </c>
      <c r="P389" s="37">
        <f t="shared" si="64"/>
        <v>0</v>
      </c>
      <c r="Q389" s="57" cm="1">
        <f t="array" ref="Q389">INDEX('[1]ПРАЙС-ЛИСТ 26.08.2025'!$F$1:$F$399,MATCH(B389,'[1]ПРАЙС-ЛИСТ 26.08.2025'!$A$1:$A$399,0),)</f>
        <v>218000</v>
      </c>
      <c r="R389" s="9">
        <f t="shared" si="59"/>
        <v>265960</v>
      </c>
      <c r="S389" s="9">
        <f t="shared" si="60"/>
        <v>260640.8</v>
      </c>
      <c r="T389" s="9">
        <f t="shared" si="61"/>
        <v>213640</v>
      </c>
      <c r="U389" s="20"/>
    </row>
    <row r="390" spans="1:21" ht="15.6" outlineLevel="1">
      <c r="A390" s="20"/>
      <c r="B390" s="51" t="s">
        <v>786</v>
      </c>
      <c r="C390" s="67" t="s">
        <v>788</v>
      </c>
      <c r="D390" s="48" t="s">
        <v>792</v>
      </c>
      <c r="E390" s="16" t="s">
        <v>520</v>
      </c>
      <c r="F390" s="49">
        <v>2700</v>
      </c>
      <c r="G390" s="49"/>
      <c r="H390" s="49"/>
      <c r="I390" s="49"/>
      <c r="J390" s="48"/>
      <c r="K390" s="50"/>
      <c r="L390" s="50"/>
      <c r="M390" s="48"/>
      <c r="N390" s="49"/>
      <c r="O390" s="57">
        <v>254000</v>
      </c>
      <c r="P390" s="37">
        <f t="shared" si="64"/>
        <v>0</v>
      </c>
      <c r="Q390" s="57" cm="1">
        <f t="array" ref="Q390">INDEX('[1]ПРАЙС-ЛИСТ 26.08.2025'!$F$1:$F$399,MATCH(B390,'[1]ПРАЙС-ЛИСТ 26.08.2025'!$A$1:$A$399,0),)</f>
        <v>254000</v>
      </c>
      <c r="R390" s="9">
        <f t="shared" si="59"/>
        <v>309880</v>
      </c>
      <c r="S390" s="9">
        <f t="shared" si="60"/>
        <v>303682.40000000002</v>
      </c>
      <c r="T390" s="9">
        <f t="shared" si="61"/>
        <v>248920</v>
      </c>
      <c r="U390" s="20"/>
    </row>
    <row r="391" spans="1:21" ht="15.6" outlineLevel="1">
      <c r="A391" s="20"/>
      <c r="B391" s="51" t="s">
        <v>787</v>
      </c>
      <c r="C391" s="67" t="s">
        <v>788</v>
      </c>
      <c r="D391" s="48" t="s">
        <v>793</v>
      </c>
      <c r="E391" s="16" t="s">
        <v>520</v>
      </c>
      <c r="F391" s="49">
        <v>3700</v>
      </c>
      <c r="G391" s="49"/>
      <c r="H391" s="49"/>
      <c r="I391" s="49"/>
      <c r="J391" s="48"/>
      <c r="K391" s="50"/>
      <c r="L391" s="50"/>
      <c r="M391" s="48"/>
      <c r="N391" s="49"/>
      <c r="O391" s="57">
        <v>291000</v>
      </c>
      <c r="P391" s="37">
        <f t="shared" si="64"/>
        <v>0</v>
      </c>
      <c r="Q391" s="57" cm="1">
        <f t="array" ref="Q391">INDEX('[1]ПРАЙС-ЛИСТ 26.08.2025'!$F$1:$F$399,MATCH(B391,'[1]ПРАЙС-ЛИСТ 26.08.2025'!$A$1:$A$399,0),)</f>
        <v>291000</v>
      </c>
      <c r="R391" s="9">
        <f t="shared" si="59"/>
        <v>355020</v>
      </c>
      <c r="S391" s="9">
        <f t="shared" si="60"/>
        <v>347919.6</v>
      </c>
      <c r="T391" s="9">
        <f t="shared" si="61"/>
        <v>285180</v>
      </c>
      <c r="U391" s="20"/>
    </row>
    <row r="392" spans="1:21" ht="15.6" outlineLevel="1">
      <c r="A392" s="20"/>
      <c r="B392" s="51" t="s">
        <v>806</v>
      </c>
      <c r="C392" s="67" t="s">
        <v>788</v>
      </c>
      <c r="D392" s="48" t="s">
        <v>793</v>
      </c>
      <c r="E392" s="16" t="s">
        <v>520</v>
      </c>
      <c r="F392" s="49">
        <v>5700</v>
      </c>
      <c r="G392" s="49"/>
      <c r="H392" s="49"/>
      <c r="I392" s="49"/>
      <c r="J392" s="48"/>
      <c r="K392" s="50"/>
      <c r="L392" s="50"/>
      <c r="M392" s="48"/>
      <c r="N392" s="49"/>
      <c r="O392" s="57">
        <v>380000</v>
      </c>
      <c r="P392" s="37"/>
      <c r="Q392" s="57" cm="1">
        <f t="array" ref="Q392">INDEX('[1]ПРАЙС-ЛИСТ 26.08.2025'!$F$1:$F$399,MATCH(B392,'[1]ПРАЙС-ЛИСТ 26.08.2025'!$A$1:$A$399,0),)</f>
        <v>380000</v>
      </c>
      <c r="R392" s="9">
        <f t="shared" si="59"/>
        <v>463600</v>
      </c>
      <c r="S392" s="9">
        <f t="shared" si="60"/>
        <v>454328</v>
      </c>
      <c r="T392" s="9">
        <f t="shared" si="61"/>
        <v>372400</v>
      </c>
      <c r="U392" s="20"/>
    </row>
    <row r="393" spans="1:21" ht="18">
      <c r="A393" s="20"/>
      <c r="B393" s="72" t="s">
        <v>190</v>
      </c>
      <c r="C393" s="63"/>
      <c r="D393" s="18"/>
      <c r="E393" s="18"/>
      <c r="F393" s="18"/>
      <c r="G393" s="18"/>
      <c r="H393" s="18"/>
      <c r="I393" s="16"/>
      <c r="J393" s="18"/>
      <c r="K393" s="45"/>
      <c r="L393" s="45"/>
      <c r="M393" s="18"/>
      <c r="N393" s="16"/>
      <c r="O393" s="18"/>
      <c r="P393" s="18"/>
      <c r="Q393" s="18"/>
      <c r="R393" s="18"/>
      <c r="S393" s="30"/>
      <c r="T393" s="18"/>
      <c r="U393" s="20"/>
    </row>
    <row r="394" spans="1:21" ht="14.4" outlineLevel="1">
      <c r="A394" s="20"/>
      <c r="B394" s="29" t="s">
        <v>191</v>
      </c>
      <c r="C394" s="67" t="s">
        <v>655</v>
      </c>
      <c r="D394" s="18" t="s">
        <v>192</v>
      </c>
      <c r="E394" s="16" t="s">
        <v>519</v>
      </c>
      <c r="F394" s="18"/>
      <c r="G394" s="18"/>
      <c r="H394" s="18"/>
      <c r="I394" s="16"/>
      <c r="J394" s="18"/>
      <c r="K394" s="45"/>
      <c r="L394" s="45"/>
      <c r="M394" s="18"/>
      <c r="N394" s="16"/>
      <c r="O394" s="57">
        <v>2620</v>
      </c>
      <c r="P394" s="37">
        <f>Q394/O394-1</f>
        <v>0</v>
      </c>
      <c r="Q394" s="57" cm="1">
        <f t="array" ref="Q394">INDEX('[1]ПРАЙС-ЛИСТ 26.08.2025'!$F$1:$F$399,MATCH(B394,'[1]ПРАЙС-ЛИСТ 26.08.2025'!$A$1:$A$399,0),)</f>
        <v>2620</v>
      </c>
      <c r="R394" s="9">
        <f t="shared" si="59"/>
        <v>3196.4</v>
      </c>
      <c r="S394" s="9">
        <f t="shared" si="60"/>
        <v>3132.47</v>
      </c>
      <c r="T394" s="9">
        <f t="shared" si="61"/>
        <v>2567.6</v>
      </c>
      <c r="U394" s="20"/>
    </row>
    <row r="395" spans="1:21" ht="18">
      <c r="A395" s="20"/>
      <c r="B395" s="72" t="s">
        <v>82</v>
      </c>
      <c r="C395" s="63"/>
      <c r="D395" s="18"/>
      <c r="E395" s="16"/>
      <c r="F395" s="16"/>
      <c r="G395" s="16"/>
      <c r="H395" s="16"/>
      <c r="I395" s="16"/>
      <c r="J395" s="18"/>
      <c r="K395" s="45"/>
      <c r="L395" s="45"/>
      <c r="M395" s="18"/>
      <c r="N395" s="16"/>
      <c r="O395" s="18"/>
      <c r="P395" s="18"/>
      <c r="Q395" s="18"/>
      <c r="R395" s="18"/>
      <c r="S395" s="30"/>
      <c r="T395" s="18"/>
      <c r="U395" s="20"/>
    </row>
    <row r="396" spans="1:21" ht="15.6" outlineLevel="1">
      <c r="A396" s="20"/>
      <c r="B396" s="51" t="s">
        <v>608</v>
      </c>
      <c r="C396" s="67" t="s">
        <v>632</v>
      </c>
      <c r="D396" s="48" t="s">
        <v>620</v>
      </c>
      <c r="E396" s="16" t="s">
        <v>519</v>
      </c>
      <c r="F396" s="49"/>
      <c r="G396" s="49"/>
      <c r="H396" s="49"/>
      <c r="I396" s="49"/>
      <c r="J396" s="48"/>
      <c r="K396" s="50"/>
      <c r="L396" s="50"/>
      <c r="M396" s="48"/>
      <c r="N396" s="49"/>
      <c r="O396" s="57">
        <v>3300</v>
      </c>
      <c r="P396" s="37">
        <f t="shared" ref="P396:P407" si="65">Q396/O396-1</f>
        <v>0</v>
      </c>
      <c r="Q396" s="57" cm="1">
        <f t="array" ref="Q396">INDEX('[1]ПРАЙС-ЛИСТ 26.08.2025'!$F$1:$F$399,MATCH(B396,'[1]ПРАЙС-ЛИСТ 26.08.2025'!$A$1:$A$399,0),)</f>
        <v>3300</v>
      </c>
      <c r="R396" s="9">
        <f t="shared" si="59"/>
        <v>4026</v>
      </c>
      <c r="S396" s="9">
        <f t="shared" si="60"/>
        <v>3945.48</v>
      </c>
      <c r="T396" s="9">
        <f t="shared" si="61"/>
        <v>3234</v>
      </c>
      <c r="U396" s="20"/>
    </row>
    <row r="397" spans="1:21" ht="15.6" outlineLevel="1">
      <c r="A397" s="20"/>
      <c r="B397" s="51" t="s">
        <v>609</v>
      </c>
      <c r="C397" s="67" t="s">
        <v>632</v>
      </c>
      <c r="D397" s="48" t="s">
        <v>621</v>
      </c>
      <c r="E397" s="16" t="s">
        <v>519</v>
      </c>
      <c r="F397" s="49"/>
      <c r="G397" s="49"/>
      <c r="H397" s="49"/>
      <c r="I397" s="49"/>
      <c r="J397" s="48"/>
      <c r="K397" s="50"/>
      <c r="L397" s="50"/>
      <c r="M397" s="48"/>
      <c r="N397" s="49"/>
      <c r="O397" s="57">
        <v>3300</v>
      </c>
      <c r="P397" s="37">
        <f t="shared" si="65"/>
        <v>0</v>
      </c>
      <c r="Q397" s="57" cm="1">
        <f t="array" ref="Q397">INDEX('[1]ПРАЙС-ЛИСТ 26.08.2025'!$F$1:$F$399,MATCH(B397,'[1]ПРАЙС-ЛИСТ 26.08.2025'!$A$1:$A$399,0),)</f>
        <v>3300</v>
      </c>
      <c r="R397" s="9">
        <f t="shared" si="59"/>
        <v>4026</v>
      </c>
      <c r="S397" s="9">
        <f t="shared" si="60"/>
        <v>3945.48</v>
      </c>
      <c r="T397" s="9">
        <f t="shared" si="61"/>
        <v>3234</v>
      </c>
      <c r="U397" s="20"/>
    </row>
    <row r="398" spans="1:21" ht="15.6" outlineLevel="1">
      <c r="A398" s="20"/>
      <c r="B398" s="51" t="s">
        <v>610</v>
      </c>
      <c r="C398" s="67" t="s">
        <v>632</v>
      </c>
      <c r="D398" s="48" t="s">
        <v>624</v>
      </c>
      <c r="E398" s="16" t="s">
        <v>519</v>
      </c>
      <c r="F398" s="49"/>
      <c r="G398" s="49"/>
      <c r="H398" s="49"/>
      <c r="I398" s="49"/>
      <c r="J398" s="48"/>
      <c r="K398" s="50"/>
      <c r="L398" s="50"/>
      <c r="M398" s="48"/>
      <c r="N398" s="49"/>
      <c r="O398" s="57">
        <v>3300</v>
      </c>
      <c r="P398" s="37">
        <f t="shared" si="65"/>
        <v>0</v>
      </c>
      <c r="Q398" s="57" cm="1">
        <f t="array" ref="Q398">INDEX('[1]ПРАЙС-ЛИСТ 26.08.2025'!$F$1:$F$399,MATCH(B398,'[1]ПРАЙС-ЛИСТ 26.08.2025'!$A$1:$A$399,0),)</f>
        <v>3300</v>
      </c>
      <c r="R398" s="9">
        <f t="shared" si="59"/>
        <v>4026</v>
      </c>
      <c r="S398" s="9">
        <f t="shared" si="60"/>
        <v>3945.48</v>
      </c>
      <c r="T398" s="9">
        <f t="shared" si="61"/>
        <v>3234</v>
      </c>
      <c r="U398" s="20"/>
    </row>
    <row r="399" spans="1:21" ht="15.6" outlineLevel="1">
      <c r="A399" s="20"/>
      <c r="B399" s="51" t="s">
        <v>611</v>
      </c>
      <c r="C399" s="67" t="s">
        <v>632</v>
      </c>
      <c r="D399" s="48" t="s">
        <v>625</v>
      </c>
      <c r="E399" s="16" t="s">
        <v>519</v>
      </c>
      <c r="F399" s="49"/>
      <c r="G399" s="49"/>
      <c r="H399" s="49"/>
      <c r="I399" s="49"/>
      <c r="J399" s="48"/>
      <c r="K399" s="50"/>
      <c r="L399" s="50"/>
      <c r="M399" s="48"/>
      <c r="N399" s="49"/>
      <c r="O399" s="57">
        <v>3300</v>
      </c>
      <c r="P399" s="37">
        <f t="shared" si="65"/>
        <v>0</v>
      </c>
      <c r="Q399" s="57" cm="1">
        <f t="array" ref="Q399">INDEX('[1]ПРАЙС-ЛИСТ 26.08.2025'!$F$1:$F$399,MATCH(B399,'[1]ПРАЙС-ЛИСТ 26.08.2025'!$A$1:$A$399,0),)</f>
        <v>3300</v>
      </c>
      <c r="R399" s="9">
        <f t="shared" si="59"/>
        <v>4026</v>
      </c>
      <c r="S399" s="9">
        <f t="shared" si="60"/>
        <v>3945.48</v>
      </c>
      <c r="T399" s="9">
        <f t="shared" si="61"/>
        <v>3234</v>
      </c>
      <c r="U399" s="20"/>
    </row>
    <row r="400" spans="1:21" ht="15.6" outlineLevel="1">
      <c r="A400" s="20"/>
      <c r="B400" s="51" t="s">
        <v>612</v>
      </c>
      <c r="C400" s="67" t="s">
        <v>632</v>
      </c>
      <c r="D400" s="48" t="s">
        <v>626</v>
      </c>
      <c r="E400" s="16" t="s">
        <v>519</v>
      </c>
      <c r="F400" s="49"/>
      <c r="G400" s="49"/>
      <c r="H400" s="49"/>
      <c r="I400" s="49"/>
      <c r="J400" s="48"/>
      <c r="K400" s="50"/>
      <c r="L400" s="50"/>
      <c r="M400" s="48"/>
      <c r="N400" s="49"/>
      <c r="O400" s="57">
        <v>3300</v>
      </c>
      <c r="P400" s="37">
        <f t="shared" si="65"/>
        <v>0</v>
      </c>
      <c r="Q400" s="57" cm="1">
        <f t="array" ref="Q400">INDEX('[1]ПРАЙС-ЛИСТ 26.08.2025'!$F$1:$F$399,MATCH(B400,'[1]ПРАЙС-ЛИСТ 26.08.2025'!$A$1:$A$399,0),)</f>
        <v>3300</v>
      </c>
      <c r="R400" s="9">
        <f t="shared" si="59"/>
        <v>4026</v>
      </c>
      <c r="S400" s="9">
        <f t="shared" si="60"/>
        <v>3945.48</v>
      </c>
      <c r="T400" s="9">
        <f t="shared" si="61"/>
        <v>3234</v>
      </c>
      <c r="U400" s="20"/>
    </row>
    <row r="401" spans="1:21" ht="15.6" outlineLevel="1">
      <c r="A401" s="20"/>
      <c r="B401" s="51" t="s">
        <v>613</v>
      </c>
      <c r="C401" s="67" t="s">
        <v>632</v>
      </c>
      <c r="D401" s="48" t="s">
        <v>627</v>
      </c>
      <c r="E401" s="16" t="s">
        <v>519</v>
      </c>
      <c r="F401" s="49"/>
      <c r="G401" s="49"/>
      <c r="H401" s="49"/>
      <c r="I401" s="49"/>
      <c r="J401" s="48"/>
      <c r="K401" s="50"/>
      <c r="L401" s="50"/>
      <c r="M401" s="48"/>
      <c r="N401" s="49"/>
      <c r="O401" s="57">
        <v>3300</v>
      </c>
      <c r="P401" s="37">
        <f t="shared" si="65"/>
        <v>0</v>
      </c>
      <c r="Q401" s="57" cm="1">
        <f t="array" ref="Q401">INDEX('[1]ПРАЙС-ЛИСТ 26.08.2025'!$F$1:$F$399,MATCH(B401,'[1]ПРАЙС-ЛИСТ 26.08.2025'!$A$1:$A$399,0),)</f>
        <v>3300</v>
      </c>
      <c r="R401" s="9">
        <f t="shared" ref="R401:R464" si="66">Q401*1.22</f>
        <v>4026</v>
      </c>
      <c r="S401" s="9">
        <f t="shared" ref="S401:S464" si="67">ROUND(R401*(1-$S$5),2)</f>
        <v>3945.48</v>
      </c>
      <c r="T401" s="9">
        <f t="shared" ref="T401:T464" si="68">ROUND(Q401*(1-$S$5),2)</f>
        <v>3234</v>
      </c>
      <c r="U401" s="20"/>
    </row>
    <row r="402" spans="1:21" ht="15.6" outlineLevel="1">
      <c r="A402" s="20"/>
      <c r="B402" s="51" t="s">
        <v>614</v>
      </c>
      <c r="C402" s="67" t="s">
        <v>632</v>
      </c>
      <c r="D402" s="48" t="s">
        <v>623</v>
      </c>
      <c r="E402" s="16" t="s">
        <v>519</v>
      </c>
      <c r="F402" s="49"/>
      <c r="G402" s="49"/>
      <c r="H402" s="49"/>
      <c r="I402" s="49"/>
      <c r="J402" s="48"/>
      <c r="K402" s="50"/>
      <c r="L402" s="50"/>
      <c r="M402" s="48"/>
      <c r="N402" s="49"/>
      <c r="O402" s="57">
        <v>3300</v>
      </c>
      <c r="P402" s="37">
        <f t="shared" si="65"/>
        <v>0</v>
      </c>
      <c r="Q402" s="57" cm="1">
        <f t="array" ref="Q402">INDEX('[1]ПРАЙС-ЛИСТ 26.08.2025'!$F$1:$F$399,MATCH(B402,'[1]ПРАЙС-ЛИСТ 26.08.2025'!$A$1:$A$399,0),)</f>
        <v>3300</v>
      </c>
      <c r="R402" s="9">
        <f t="shared" si="66"/>
        <v>4026</v>
      </c>
      <c r="S402" s="9">
        <f t="shared" si="67"/>
        <v>3945.48</v>
      </c>
      <c r="T402" s="9">
        <f t="shared" si="68"/>
        <v>3234</v>
      </c>
      <c r="U402" s="20"/>
    </row>
    <row r="403" spans="1:21" ht="15.6" outlineLevel="1">
      <c r="A403" s="20"/>
      <c r="B403" s="51" t="s">
        <v>615</v>
      </c>
      <c r="C403" s="67" t="s">
        <v>632</v>
      </c>
      <c r="D403" s="48" t="s">
        <v>622</v>
      </c>
      <c r="E403" s="16" t="s">
        <v>519</v>
      </c>
      <c r="F403" s="49"/>
      <c r="G403" s="49"/>
      <c r="H403" s="49"/>
      <c r="I403" s="49"/>
      <c r="J403" s="48"/>
      <c r="K403" s="50"/>
      <c r="L403" s="50"/>
      <c r="M403" s="48"/>
      <c r="N403" s="49"/>
      <c r="O403" s="57">
        <v>3300</v>
      </c>
      <c r="P403" s="37">
        <f t="shared" si="65"/>
        <v>0</v>
      </c>
      <c r="Q403" s="57" cm="1">
        <f t="array" ref="Q403">INDEX('[1]ПРАЙС-ЛИСТ 26.08.2025'!$F$1:$F$399,MATCH(B403,'[1]ПРАЙС-ЛИСТ 26.08.2025'!$A$1:$A$399,0),)</f>
        <v>3300</v>
      </c>
      <c r="R403" s="9">
        <f t="shared" si="66"/>
        <v>4026</v>
      </c>
      <c r="S403" s="9">
        <f t="shared" si="67"/>
        <v>3945.48</v>
      </c>
      <c r="T403" s="9">
        <f t="shared" si="68"/>
        <v>3234</v>
      </c>
      <c r="U403" s="20"/>
    </row>
    <row r="404" spans="1:21" ht="15.6" outlineLevel="1">
      <c r="A404" s="20"/>
      <c r="B404" s="51" t="s">
        <v>616</v>
      </c>
      <c r="C404" s="67" t="s">
        <v>632</v>
      </c>
      <c r="D404" s="48" t="s">
        <v>628</v>
      </c>
      <c r="E404" s="16" t="s">
        <v>519</v>
      </c>
      <c r="F404" s="49"/>
      <c r="G404" s="49"/>
      <c r="H404" s="49"/>
      <c r="I404" s="49"/>
      <c r="J404" s="48"/>
      <c r="K404" s="50"/>
      <c r="L404" s="50"/>
      <c r="M404" s="48"/>
      <c r="N404" s="49"/>
      <c r="O404" s="57">
        <v>3700</v>
      </c>
      <c r="P404" s="37">
        <f t="shared" si="65"/>
        <v>0</v>
      </c>
      <c r="Q404" s="57" cm="1">
        <f t="array" ref="Q404">INDEX('[1]ПРАЙС-ЛИСТ 26.08.2025'!$F$1:$F$399,MATCH(B404,'[1]ПРАЙС-ЛИСТ 26.08.2025'!$A$1:$A$399,0),)</f>
        <v>3700</v>
      </c>
      <c r="R404" s="9">
        <f t="shared" si="66"/>
        <v>4514</v>
      </c>
      <c r="S404" s="9">
        <f t="shared" si="67"/>
        <v>4423.72</v>
      </c>
      <c r="T404" s="9">
        <f t="shared" si="68"/>
        <v>3626</v>
      </c>
      <c r="U404" s="20"/>
    </row>
    <row r="405" spans="1:21" ht="15.6" outlineLevel="1">
      <c r="A405" s="20"/>
      <c r="B405" s="51" t="s">
        <v>617</v>
      </c>
      <c r="C405" s="67" t="s">
        <v>632</v>
      </c>
      <c r="D405" s="48" t="s">
        <v>629</v>
      </c>
      <c r="E405" s="16" t="s">
        <v>519</v>
      </c>
      <c r="F405" s="49"/>
      <c r="G405" s="49"/>
      <c r="H405" s="49"/>
      <c r="I405" s="49"/>
      <c r="J405" s="48"/>
      <c r="K405" s="50"/>
      <c r="L405" s="50"/>
      <c r="M405" s="48"/>
      <c r="N405" s="49"/>
      <c r="O405" s="57">
        <v>3700</v>
      </c>
      <c r="P405" s="37">
        <f t="shared" si="65"/>
        <v>0</v>
      </c>
      <c r="Q405" s="57" cm="1">
        <f t="array" ref="Q405">INDEX('[1]ПРАЙС-ЛИСТ 26.08.2025'!$F$1:$F$399,MATCH(B405,'[1]ПРАЙС-ЛИСТ 26.08.2025'!$A$1:$A$399,0),)</f>
        <v>3700</v>
      </c>
      <c r="R405" s="9">
        <f t="shared" si="66"/>
        <v>4514</v>
      </c>
      <c r="S405" s="9">
        <f t="shared" si="67"/>
        <v>4423.72</v>
      </c>
      <c r="T405" s="9">
        <f t="shared" si="68"/>
        <v>3626</v>
      </c>
      <c r="U405" s="20"/>
    </row>
    <row r="406" spans="1:21" ht="15.6" outlineLevel="1">
      <c r="A406" s="20"/>
      <c r="B406" s="51" t="s">
        <v>618</v>
      </c>
      <c r="C406" s="67" t="s">
        <v>632</v>
      </c>
      <c r="D406" s="48" t="s">
        <v>630</v>
      </c>
      <c r="E406" s="16" t="s">
        <v>519</v>
      </c>
      <c r="F406" s="49"/>
      <c r="G406" s="49"/>
      <c r="H406" s="49"/>
      <c r="I406" s="49"/>
      <c r="J406" s="48"/>
      <c r="K406" s="50"/>
      <c r="L406" s="50"/>
      <c r="M406" s="48"/>
      <c r="N406" s="49"/>
      <c r="O406" s="57">
        <v>3700</v>
      </c>
      <c r="P406" s="37">
        <f t="shared" si="65"/>
        <v>0</v>
      </c>
      <c r="Q406" s="57" cm="1">
        <f t="array" ref="Q406">INDEX('[1]ПРАЙС-ЛИСТ 26.08.2025'!$F$1:$F$399,MATCH(B406,'[1]ПРАЙС-ЛИСТ 26.08.2025'!$A$1:$A$399,0),)</f>
        <v>3700</v>
      </c>
      <c r="R406" s="9">
        <f t="shared" si="66"/>
        <v>4514</v>
      </c>
      <c r="S406" s="9">
        <f t="shared" si="67"/>
        <v>4423.72</v>
      </c>
      <c r="T406" s="9">
        <f t="shared" si="68"/>
        <v>3626</v>
      </c>
      <c r="U406" s="20"/>
    </row>
    <row r="407" spans="1:21" ht="15.6" outlineLevel="1">
      <c r="A407" s="20"/>
      <c r="B407" s="51" t="s">
        <v>619</v>
      </c>
      <c r="C407" s="67" t="s">
        <v>632</v>
      </c>
      <c r="D407" s="48" t="s">
        <v>631</v>
      </c>
      <c r="E407" s="16" t="s">
        <v>519</v>
      </c>
      <c r="F407" s="49"/>
      <c r="G407" s="49"/>
      <c r="H407" s="49"/>
      <c r="I407" s="49"/>
      <c r="J407" s="48"/>
      <c r="K407" s="50"/>
      <c r="L407" s="50"/>
      <c r="M407" s="48"/>
      <c r="N407" s="49"/>
      <c r="O407" s="57">
        <v>3700</v>
      </c>
      <c r="P407" s="37">
        <f t="shared" si="65"/>
        <v>0</v>
      </c>
      <c r="Q407" s="57" cm="1">
        <f t="array" ref="Q407">INDEX('[1]ПРАЙС-ЛИСТ 26.08.2025'!$F$1:$F$399,MATCH(B407,'[1]ПРАЙС-ЛИСТ 26.08.2025'!$A$1:$A$399,0),)</f>
        <v>3700</v>
      </c>
      <c r="R407" s="9">
        <f t="shared" si="66"/>
        <v>4514</v>
      </c>
      <c r="S407" s="9">
        <f t="shared" si="67"/>
        <v>4423.72</v>
      </c>
      <c r="T407" s="9">
        <f t="shared" si="68"/>
        <v>3626</v>
      </c>
      <c r="U407" s="20"/>
    </row>
    <row r="408" spans="1:21" ht="18">
      <c r="A408" s="20"/>
      <c r="B408" s="72" t="s">
        <v>378</v>
      </c>
      <c r="C408" s="63"/>
      <c r="D408" s="18"/>
      <c r="E408" s="18"/>
      <c r="F408" s="18"/>
      <c r="G408" s="18"/>
      <c r="H408" s="18"/>
      <c r="I408" s="16"/>
      <c r="J408" s="18"/>
      <c r="K408" s="45"/>
      <c r="L408" s="45"/>
      <c r="M408" s="18"/>
      <c r="N408" s="16"/>
      <c r="O408" s="18"/>
      <c r="P408" s="18"/>
      <c r="Q408" s="18"/>
      <c r="R408" s="18"/>
      <c r="S408" s="30"/>
      <c r="T408" s="18"/>
      <c r="U408" s="20"/>
    </row>
    <row r="409" spans="1:21" ht="14.4" outlineLevel="1">
      <c r="A409" s="20"/>
      <c r="B409" s="29" t="s">
        <v>381</v>
      </c>
      <c r="C409" s="67" t="s">
        <v>656</v>
      </c>
      <c r="D409" s="18" t="s">
        <v>394</v>
      </c>
      <c r="E409" s="16" t="s">
        <v>520</v>
      </c>
      <c r="F409" s="18"/>
      <c r="G409" s="18"/>
      <c r="H409" s="18"/>
      <c r="I409" s="16" t="s">
        <v>387</v>
      </c>
      <c r="J409" s="59" t="s">
        <v>391</v>
      </c>
      <c r="K409" s="45">
        <v>850</v>
      </c>
      <c r="L409" s="45"/>
      <c r="M409" s="18"/>
      <c r="N409" s="16"/>
      <c r="O409" s="57">
        <v>50</v>
      </c>
      <c r="P409" s="37">
        <f t="shared" ref="P409:P412" si="69">Q409/O409-1</f>
        <v>0</v>
      </c>
      <c r="Q409" s="57" cm="1">
        <f t="array" ref="Q409">INDEX('[1]ПРАЙС-ЛИСТ 26.08.2025'!$F$1:$F$399,MATCH(B409,'[1]ПРАЙС-ЛИСТ 26.08.2025'!$A$1:$A$399,0),)</f>
        <v>50</v>
      </c>
      <c r="R409" s="9">
        <f t="shared" si="66"/>
        <v>61</v>
      </c>
      <c r="S409" s="9">
        <f t="shared" si="67"/>
        <v>59.78</v>
      </c>
      <c r="T409" s="9">
        <f t="shared" si="68"/>
        <v>49</v>
      </c>
      <c r="U409" s="20"/>
    </row>
    <row r="410" spans="1:21" ht="14.4" outlineLevel="1">
      <c r="A410" s="20"/>
      <c r="B410" s="29" t="s">
        <v>382</v>
      </c>
      <c r="C410" s="67" t="s">
        <v>656</v>
      </c>
      <c r="D410" s="18" t="s">
        <v>395</v>
      </c>
      <c r="E410" s="16" t="s">
        <v>520</v>
      </c>
      <c r="F410" s="18"/>
      <c r="G410" s="18"/>
      <c r="H410" s="18"/>
      <c r="I410" s="16" t="s">
        <v>388</v>
      </c>
      <c r="J410" s="59" t="s">
        <v>391</v>
      </c>
      <c r="K410" s="45">
        <v>850</v>
      </c>
      <c r="L410" s="45"/>
      <c r="M410" s="18"/>
      <c r="N410" s="16"/>
      <c r="O410" s="57">
        <v>100</v>
      </c>
      <c r="P410" s="37">
        <f t="shared" si="69"/>
        <v>0</v>
      </c>
      <c r="Q410" s="57" cm="1">
        <f t="array" ref="Q410">INDEX('[1]ПРАЙС-ЛИСТ 26.08.2025'!$F$1:$F$399,MATCH(B410,'[1]ПРАЙС-ЛИСТ 26.08.2025'!$A$1:$A$399,0),)</f>
        <v>100</v>
      </c>
      <c r="R410" s="9">
        <f t="shared" si="66"/>
        <v>122</v>
      </c>
      <c r="S410" s="9">
        <f t="shared" si="67"/>
        <v>119.56</v>
      </c>
      <c r="T410" s="9">
        <f t="shared" si="68"/>
        <v>98</v>
      </c>
      <c r="U410" s="20"/>
    </row>
    <row r="411" spans="1:21" ht="14.4" outlineLevel="1">
      <c r="A411" s="20"/>
      <c r="B411" s="29" t="s">
        <v>383</v>
      </c>
      <c r="C411" s="67" t="s">
        <v>656</v>
      </c>
      <c r="D411" s="18" t="s">
        <v>396</v>
      </c>
      <c r="E411" s="16" t="s">
        <v>520</v>
      </c>
      <c r="F411" s="18"/>
      <c r="G411" s="18"/>
      <c r="H411" s="18"/>
      <c r="I411" s="16" t="s">
        <v>389</v>
      </c>
      <c r="J411" s="59" t="s">
        <v>391</v>
      </c>
      <c r="K411" s="45">
        <v>850</v>
      </c>
      <c r="L411" s="45"/>
      <c r="M411" s="18"/>
      <c r="N411" s="16"/>
      <c r="O411" s="57">
        <v>100</v>
      </c>
      <c r="P411" s="37">
        <f t="shared" si="69"/>
        <v>0</v>
      </c>
      <c r="Q411" s="57" cm="1">
        <f t="array" ref="Q411">INDEX('[1]ПРАЙС-ЛИСТ 26.08.2025'!$F$1:$F$399,MATCH(B411,'[1]ПРАЙС-ЛИСТ 26.08.2025'!$A$1:$A$399,0),)</f>
        <v>100</v>
      </c>
      <c r="R411" s="9">
        <f t="shared" si="66"/>
        <v>122</v>
      </c>
      <c r="S411" s="9">
        <f t="shared" si="67"/>
        <v>119.56</v>
      </c>
      <c r="T411" s="9">
        <f t="shared" si="68"/>
        <v>98</v>
      </c>
      <c r="U411" s="20"/>
    </row>
    <row r="412" spans="1:21" ht="14.4" outlineLevel="1">
      <c r="A412" s="20"/>
      <c r="B412" s="29" t="s">
        <v>384</v>
      </c>
      <c r="C412" s="67" t="s">
        <v>656</v>
      </c>
      <c r="D412" s="18" t="s">
        <v>397</v>
      </c>
      <c r="E412" s="16" t="s">
        <v>520</v>
      </c>
      <c r="F412" s="18"/>
      <c r="G412" s="18"/>
      <c r="H412" s="18"/>
      <c r="I412" s="16" t="s">
        <v>390</v>
      </c>
      <c r="J412" s="59" t="s">
        <v>391</v>
      </c>
      <c r="K412" s="45">
        <v>850</v>
      </c>
      <c r="L412" s="45"/>
      <c r="M412" s="18"/>
      <c r="N412" s="16"/>
      <c r="O412" s="57">
        <v>150</v>
      </c>
      <c r="P412" s="37">
        <f t="shared" si="69"/>
        <v>0</v>
      </c>
      <c r="Q412" s="57" cm="1">
        <f t="array" ref="Q412">INDEX('[1]ПРАЙС-ЛИСТ 26.08.2025'!$F$1:$F$399,MATCH(B412,'[1]ПРАЙС-ЛИСТ 26.08.2025'!$A$1:$A$399,0),)</f>
        <v>150</v>
      </c>
      <c r="R412" s="9">
        <f t="shared" si="66"/>
        <v>183</v>
      </c>
      <c r="S412" s="9">
        <f t="shared" si="67"/>
        <v>179.34</v>
      </c>
      <c r="T412" s="9">
        <f t="shared" si="68"/>
        <v>147</v>
      </c>
      <c r="U412" s="20"/>
    </row>
    <row r="413" spans="1:21" ht="18">
      <c r="A413" s="20"/>
      <c r="B413" s="72" t="s">
        <v>674</v>
      </c>
      <c r="C413" s="63"/>
      <c r="D413" s="18"/>
      <c r="E413" s="18"/>
      <c r="F413" s="18"/>
      <c r="G413" s="18"/>
      <c r="H413" s="18"/>
      <c r="I413" s="16"/>
      <c r="J413" s="18"/>
      <c r="K413" s="45"/>
      <c r="L413" s="45"/>
      <c r="M413" s="18"/>
      <c r="N413" s="16"/>
      <c r="O413" s="18"/>
      <c r="P413" s="18"/>
      <c r="Q413" s="18"/>
      <c r="R413" s="18"/>
      <c r="S413" s="30"/>
      <c r="T413" s="18"/>
      <c r="U413" s="20"/>
    </row>
    <row r="414" spans="1:21" ht="16.2" outlineLevel="1" thickBot="1">
      <c r="A414" s="20"/>
      <c r="B414" s="52" t="s">
        <v>633</v>
      </c>
      <c r="C414" s="68" t="s">
        <v>634</v>
      </c>
      <c r="D414" s="31" t="s">
        <v>899</v>
      </c>
      <c r="E414" s="65" t="s">
        <v>519</v>
      </c>
      <c r="F414" s="31"/>
      <c r="G414" s="31"/>
      <c r="H414" s="31"/>
      <c r="I414" s="32"/>
      <c r="J414" s="31"/>
      <c r="K414" s="46"/>
      <c r="L414" s="46"/>
      <c r="M414" s="31"/>
      <c r="N414" s="32"/>
      <c r="O414" s="53">
        <v>520</v>
      </c>
      <c r="P414" s="56">
        <f>Q414/O414-1</f>
        <v>0</v>
      </c>
      <c r="Q414" s="53" cm="1">
        <f t="array" ref="Q414">INDEX('[1]ПРАЙС-ЛИСТ 26.08.2025'!$F$1:$F$399,MATCH(B414,'[1]ПРАЙС-ЛИСТ 26.08.2025'!$A$1:$A$399,0),)</f>
        <v>520</v>
      </c>
      <c r="R414" s="94">
        <f t="shared" si="66"/>
        <v>634.4</v>
      </c>
      <c r="S414" s="94">
        <f t="shared" si="67"/>
        <v>621.71</v>
      </c>
      <c r="T414" s="94">
        <f t="shared" si="68"/>
        <v>509.6</v>
      </c>
      <c r="U414" s="20"/>
    </row>
    <row r="415" spans="1:21">
      <c r="A415" s="20"/>
      <c r="B415" s="20"/>
      <c r="C415" s="20"/>
      <c r="D415" s="20"/>
      <c r="E415" s="20"/>
      <c r="F415" s="20"/>
      <c r="G415" s="20"/>
      <c r="H415" s="20"/>
      <c r="J415" s="20"/>
      <c r="K415" s="20"/>
      <c r="L415" s="20"/>
      <c r="M415" s="20"/>
      <c r="O415" s="20"/>
      <c r="P415" s="20"/>
      <c r="Q415" s="20"/>
      <c r="R415" s="20">
        <f t="shared" si="66"/>
        <v>0</v>
      </c>
      <c r="S415" s="20">
        <f t="shared" si="67"/>
        <v>0</v>
      </c>
      <c r="T415" s="20">
        <f t="shared" si="68"/>
        <v>0</v>
      </c>
      <c r="U415" s="20"/>
    </row>
    <row r="416" spans="1:21">
      <c r="A416" s="20"/>
      <c r="B416" s="20"/>
      <c r="C416" s="20"/>
      <c r="D416" s="20"/>
      <c r="E416" s="20"/>
      <c r="F416" s="20"/>
      <c r="G416" s="20"/>
      <c r="H416" s="20"/>
      <c r="J416" s="20"/>
      <c r="K416" s="20"/>
      <c r="L416" s="20"/>
      <c r="M416" s="20"/>
      <c r="O416" s="20"/>
      <c r="P416" s="20"/>
      <c r="Q416" s="20"/>
      <c r="R416" s="20">
        <f t="shared" si="66"/>
        <v>0</v>
      </c>
      <c r="S416" s="20">
        <f t="shared" si="67"/>
        <v>0</v>
      </c>
      <c r="T416" s="20">
        <f t="shared" si="68"/>
        <v>0</v>
      </c>
      <c r="U416" s="20"/>
    </row>
    <row r="417" spans="1:22" ht="21">
      <c r="A417" s="20"/>
      <c r="B417" s="73" t="s">
        <v>676</v>
      </c>
      <c r="C417" s="69"/>
      <c r="D417" s="69"/>
      <c r="E417" s="69"/>
      <c r="F417" s="69"/>
      <c r="G417" s="69"/>
      <c r="H417" s="69"/>
      <c r="I417" s="70"/>
      <c r="J417" s="69"/>
      <c r="K417" s="69"/>
      <c r="L417" s="69"/>
      <c r="M417" s="69"/>
      <c r="N417" s="70"/>
      <c r="O417" s="69"/>
      <c r="P417" s="69"/>
      <c r="Q417" s="69"/>
      <c r="R417" s="69">
        <f t="shared" si="66"/>
        <v>0</v>
      </c>
      <c r="S417" s="69">
        <f t="shared" si="67"/>
        <v>0</v>
      </c>
      <c r="T417" s="69">
        <f t="shared" si="68"/>
        <v>0</v>
      </c>
      <c r="U417" s="20"/>
    </row>
    <row r="418" spans="1:22" ht="19.8">
      <c r="A418" s="20"/>
      <c r="B418" s="71" t="s">
        <v>675</v>
      </c>
      <c r="C418" s="61"/>
      <c r="D418" s="15"/>
      <c r="E418" s="16"/>
      <c r="F418" s="16"/>
      <c r="G418" s="16"/>
      <c r="H418" s="16"/>
      <c r="I418" s="16"/>
      <c r="J418" s="15"/>
      <c r="K418" s="15"/>
      <c r="L418" s="15"/>
      <c r="M418" s="15"/>
      <c r="N418" s="15"/>
      <c r="O418" s="15"/>
      <c r="P418" s="15"/>
      <c r="Q418" s="15"/>
      <c r="R418" s="15">
        <f t="shared" si="66"/>
        <v>0</v>
      </c>
      <c r="S418" s="55">
        <f t="shared" si="67"/>
        <v>0</v>
      </c>
      <c r="T418" s="54">
        <f t="shared" si="68"/>
        <v>0</v>
      </c>
    </row>
    <row r="419" spans="1:22" ht="45" outlineLevel="1">
      <c r="A419" s="91" t="s">
        <v>900</v>
      </c>
      <c r="B419" s="78" t="s">
        <v>10</v>
      </c>
      <c r="C419" s="79" t="s">
        <v>508</v>
      </c>
      <c r="D419" s="80" t="s">
        <v>204</v>
      </c>
      <c r="E419" s="81" t="s">
        <v>509</v>
      </c>
      <c r="F419" s="81">
        <v>10</v>
      </c>
      <c r="G419" s="81"/>
      <c r="H419" s="82" t="s">
        <v>220</v>
      </c>
      <c r="I419" s="81" t="s">
        <v>215</v>
      </c>
      <c r="J419" s="83" t="s">
        <v>151</v>
      </c>
      <c r="K419" s="84">
        <v>55</v>
      </c>
      <c r="L419" s="85"/>
      <c r="M419" s="83"/>
      <c r="N419" s="83"/>
      <c r="O419" s="86"/>
      <c r="P419" s="87"/>
      <c r="Q419" s="86"/>
      <c r="R419" s="58">
        <f t="shared" si="66"/>
        <v>0</v>
      </c>
      <c r="S419" s="77">
        <f t="shared" si="67"/>
        <v>0</v>
      </c>
      <c r="T419" s="77">
        <f t="shared" si="68"/>
        <v>0</v>
      </c>
      <c r="U419" s="20"/>
      <c r="V419" s="74"/>
    </row>
    <row r="420" spans="1:22" ht="45" outlineLevel="1">
      <c r="A420" s="91" t="s">
        <v>900</v>
      </c>
      <c r="B420" s="78" t="s">
        <v>12</v>
      </c>
      <c r="C420" s="79" t="s">
        <v>508</v>
      </c>
      <c r="D420" s="80" t="s">
        <v>205</v>
      </c>
      <c r="E420" s="81" t="s">
        <v>509</v>
      </c>
      <c r="F420" s="81">
        <v>20</v>
      </c>
      <c r="G420" s="81"/>
      <c r="H420" s="82" t="s">
        <v>220</v>
      </c>
      <c r="I420" s="81" t="s">
        <v>215</v>
      </c>
      <c r="J420" s="83" t="s">
        <v>151</v>
      </c>
      <c r="K420" s="84">
        <v>70</v>
      </c>
      <c r="L420" s="85"/>
      <c r="M420" s="83"/>
      <c r="N420" s="83"/>
      <c r="O420" s="86">
        <v>1480</v>
      </c>
      <c r="P420" s="87"/>
      <c r="Q420" s="86">
        <v>1480</v>
      </c>
      <c r="R420" s="95">
        <f t="shared" si="66"/>
        <v>1805.6</v>
      </c>
      <c r="S420" s="9">
        <f t="shared" si="67"/>
        <v>1769.49</v>
      </c>
      <c r="T420" s="9">
        <f t="shared" si="68"/>
        <v>1450.4</v>
      </c>
      <c r="U420" s="20"/>
    </row>
    <row r="421" spans="1:22" ht="45" outlineLevel="1">
      <c r="A421" s="91" t="s">
        <v>900</v>
      </c>
      <c r="B421" s="78" t="s">
        <v>838</v>
      </c>
      <c r="C421" s="79" t="s">
        <v>508</v>
      </c>
      <c r="D421" s="80" t="s">
        <v>839</v>
      </c>
      <c r="E421" s="81" t="s">
        <v>509</v>
      </c>
      <c r="F421" s="81">
        <v>30</v>
      </c>
      <c r="G421" s="81"/>
      <c r="H421" s="82" t="s">
        <v>220</v>
      </c>
      <c r="I421" s="81" t="s">
        <v>215</v>
      </c>
      <c r="J421" s="83" t="s">
        <v>151</v>
      </c>
      <c r="K421" s="84">
        <v>70</v>
      </c>
      <c r="L421" s="85"/>
      <c r="M421" s="83"/>
      <c r="N421" s="83"/>
      <c r="O421" s="86">
        <v>1480</v>
      </c>
      <c r="P421" s="87"/>
      <c r="Q421" s="86">
        <v>1480</v>
      </c>
      <c r="R421" s="95">
        <f t="shared" si="66"/>
        <v>1805.6</v>
      </c>
      <c r="S421" s="9">
        <f t="shared" si="67"/>
        <v>1769.49</v>
      </c>
      <c r="T421" s="9">
        <f t="shared" si="68"/>
        <v>1450.4</v>
      </c>
      <c r="U421" s="20"/>
    </row>
    <row r="422" spans="1:22" ht="45" outlineLevel="1">
      <c r="A422" s="91" t="s">
        <v>900</v>
      </c>
      <c r="B422" s="78" t="s">
        <v>377</v>
      </c>
      <c r="C422" s="79" t="s">
        <v>508</v>
      </c>
      <c r="D422" s="80" t="s">
        <v>474</v>
      </c>
      <c r="E422" s="81" t="s">
        <v>509</v>
      </c>
      <c r="F422" s="81">
        <v>30</v>
      </c>
      <c r="G422" s="81"/>
      <c r="H422" s="82" t="s">
        <v>220</v>
      </c>
      <c r="I422" s="81" t="s">
        <v>215</v>
      </c>
      <c r="J422" s="83"/>
      <c r="K422" s="84">
        <v>90</v>
      </c>
      <c r="L422" s="85"/>
      <c r="M422" s="83"/>
      <c r="N422" s="83"/>
      <c r="O422" s="86"/>
      <c r="P422" s="87"/>
      <c r="Q422" s="86"/>
      <c r="R422" s="58">
        <f t="shared" si="66"/>
        <v>0</v>
      </c>
      <c r="S422" s="77">
        <f t="shared" si="67"/>
        <v>0</v>
      </c>
      <c r="T422" s="77">
        <f t="shared" si="68"/>
        <v>0</v>
      </c>
      <c r="U422" s="20"/>
    </row>
    <row r="423" spans="1:22" ht="45" outlineLevel="1">
      <c r="A423" s="91" t="s">
        <v>900</v>
      </c>
      <c r="B423" s="78" t="s">
        <v>13</v>
      </c>
      <c r="C423" s="79" t="s">
        <v>508</v>
      </c>
      <c r="D423" s="80" t="s">
        <v>206</v>
      </c>
      <c r="E423" s="81" t="s">
        <v>509</v>
      </c>
      <c r="F423" s="81">
        <v>45</v>
      </c>
      <c r="G423" s="81"/>
      <c r="H423" s="82" t="s">
        <v>220</v>
      </c>
      <c r="I423" s="81" t="s">
        <v>216</v>
      </c>
      <c r="J423" s="83" t="s">
        <v>151</v>
      </c>
      <c r="K423" s="84">
        <v>90</v>
      </c>
      <c r="L423" s="85"/>
      <c r="M423" s="83"/>
      <c r="N423" s="83"/>
      <c r="O423" s="86">
        <v>1800</v>
      </c>
      <c r="P423" s="87"/>
      <c r="Q423" s="86">
        <v>1800</v>
      </c>
      <c r="R423" s="95">
        <f t="shared" si="66"/>
        <v>2196</v>
      </c>
      <c r="S423" s="9">
        <f t="shared" si="67"/>
        <v>2152.08</v>
      </c>
      <c r="T423" s="9">
        <f t="shared" si="68"/>
        <v>1764</v>
      </c>
      <c r="U423" s="20"/>
    </row>
    <row r="424" spans="1:22" ht="45" outlineLevel="1">
      <c r="A424" s="91" t="s">
        <v>900</v>
      </c>
      <c r="B424" s="78" t="s">
        <v>14</v>
      </c>
      <c r="C424" s="79" t="s">
        <v>508</v>
      </c>
      <c r="D424" s="80" t="s">
        <v>207</v>
      </c>
      <c r="E424" s="81" t="s">
        <v>509</v>
      </c>
      <c r="F424" s="81">
        <v>60</v>
      </c>
      <c r="G424" s="81"/>
      <c r="H424" s="82" t="s">
        <v>220</v>
      </c>
      <c r="I424" s="81" t="s">
        <v>216</v>
      </c>
      <c r="J424" s="83" t="s">
        <v>151</v>
      </c>
      <c r="K424" s="84">
        <v>95</v>
      </c>
      <c r="L424" s="85"/>
      <c r="M424" s="83"/>
      <c r="N424" s="83"/>
      <c r="O424" s="86">
        <v>1890</v>
      </c>
      <c r="P424" s="87"/>
      <c r="Q424" s="86">
        <v>1890</v>
      </c>
      <c r="R424" s="95">
        <f t="shared" si="66"/>
        <v>2305.7999999999997</v>
      </c>
      <c r="S424" s="9">
        <f t="shared" si="67"/>
        <v>2259.6799999999998</v>
      </c>
      <c r="T424" s="9">
        <f t="shared" si="68"/>
        <v>1852.2</v>
      </c>
      <c r="U424" s="20"/>
    </row>
    <row r="425" spans="1:22" ht="45" outlineLevel="1">
      <c r="A425" s="91" t="s">
        <v>900</v>
      </c>
      <c r="B425" s="78" t="s">
        <v>15</v>
      </c>
      <c r="C425" s="79" t="s">
        <v>508</v>
      </c>
      <c r="D425" s="80" t="s">
        <v>208</v>
      </c>
      <c r="E425" s="81" t="s">
        <v>509</v>
      </c>
      <c r="F425" s="81">
        <v>60</v>
      </c>
      <c r="G425" s="81"/>
      <c r="H425" s="82" t="s">
        <v>220</v>
      </c>
      <c r="I425" s="81" t="s">
        <v>217</v>
      </c>
      <c r="J425" s="83" t="s">
        <v>151</v>
      </c>
      <c r="K425" s="84">
        <v>100</v>
      </c>
      <c r="L425" s="85"/>
      <c r="M425" s="83"/>
      <c r="N425" s="83"/>
      <c r="O425" s="86">
        <v>1890</v>
      </c>
      <c r="P425" s="87"/>
      <c r="Q425" s="86">
        <v>1890</v>
      </c>
      <c r="R425" s="95">
        <f t="shared" si="66"/>
        <v>2305.7999999999997</v>
      </c>
      <c r="S425" s="9">
        <f t="shared" si="67"/>
        <v>2259.6799999999998</v>
      </c>
      <c r="T425" s="9">
        <f t="shared" si="68"/>
        <v>1852.2</v>
      </c>
      <c r="U425" s="20"/>
    </row>
    <row r="426" spans="1:22" ht="45" outlineLevel="1">
      <c r="A426" s="91" t="s">
        <v>900</v>
      </c>
      <c r="B426" s="78" t="s">
        <v>469</v>
      </c>
      <c r="C426" s="79" t="s">
        <v>508</v>
      </c>
      <c r="D426" s="80" t="s">
        <v>470</v>
      </c>
      <c r="E426" s="81" t="s">
        <v>509</v>
      </c>
      <c r="F426" s="81">
        <v>60</v>
      </c>
      <c r="G426" s="81"/>
      <c r="H426" s="82" t="s">
        <v>220</v>
      </c>
      <c r="I426" s="81" t="s">
        <v>217</v>
      </c>
      <c r="J426" s="83" t="s">
        <v>472</v>
      </c>
      <c r="K426" s="84">
        <v>100</v>
      </c>
      <c r="L426" s="85"/>
      <c r="M426" s="83"/>
      <c r="N426" s="83"/>
      <c r="O426" s="86"/>
      <c r="P426" s="87"/>
      <c r="Q426" s="86"/>
      <c r="R426" s="58">
        <f t="shared" si="66"/>
        <v>0</v>
      </c>
      <c r="S426" s="77">
        <f t="shared" si="67"/>
        <v>0</v>
      </c>
      <c r="T426" s="77">
        <f t="shared" si="68"/>
        <v>0</v>
      </c>
      <c r="U426" s="20"/>
    </row>
    <row r="427" spans="1:22" ht="45" outlineLevel="1">
      <c r="A427" s="91" t="s">
        <v>900</v>
      </c>
      <c r="B427" s="78" t="s">
        <v>16</v>
      </c>
      <c r="C427" s="79" t="s">
        <v>508</v>
      </c>
      <c r="D427" s="80" t="s">
        <v>209</v>
      </c>
      <c r="E427" s="81" t="s">
        <v>509</v>
      </c>
      <c r="F427" s="81">
        <v>75</v>
      </c>
      <c r="G427" s="81"/>
      <c r="H427" s="82" t="s">
        <v>220</v>
      </c>
      <c r="I427" s="81" t="s">
        <v>216</v>
      </c>
      <c r="J427" s="83" t="s">
        <v>151</v>
      </c>
      <c r="K427" s="84">
        <v>125</v>
      </c>
      <c r="L427" s="85"/>
      <c r="M427" s="83"/>
      <c r="N427" s="83"/>
      <c r="O427" s="86">
        <v>2040</v>
      </c>
      <c r="P427" s="87"/>
      <c r="Q427" s="86">
        <v>2040</v>
      </c>
      <c r="R427" s="95">
        <f t="shared" si="66"/>
        <v>2488.7999999999997</v>
      </c>
      <c r="S427" s="9">
        <f t="shared" si="67"/>
        <v>2439.02</v>
      </c>
      <c r="T427" s="9">
        <f t="shared" si="68"/>
        <v>1999.2</v>
      </c>
      <c r="U427" s="20"/>
    </row>
    <row r="428" spans="1:22" ht="45" outlineLevel="1">
      <c r="A428" s="91" t="s">
        <v>900</v>
      </c>
      <c r="B428" s="78" t="s">
        <v>17</v>
      </c>
      <c r="C428" s="79" t="s">
        <v>508</v>
      </c>
      <c r="D428" s="80" t="s">
        <v>210</v>
      </c>
      <c r="E428" s="81" t="s">
        <v>509</v>
      </c>
      <c r="F428" s="81">
        <v>75</v>
      </c>
      <c r="G428" s="81"/>
      <c r="H428" s="82" t="s">
        <v>220</v>
      </c>
      <c r="I428" s="81" t="s">
        <v>218</v>
      </c>
      <c r="J428" s="83" t="s">
        <v>151</v>
      </c>
      <c r="K428" s="84">
        <v>145</v>
      </c>
      <c r="L428" s="85"/>
      <c r="M428" s="83"/>
      <c r="N428" s="83"/>
      <c r="O428" s="86">
        <v>2040</v>
      </c>
      <c r="P428" s="87"/>
      <c r="Q428" s="86">
        <v>2040</v>
      </c>
      <c r="R428" s="95">
        <f t="shared" si="66"/>
        <v>2488.7999999999997</v>
      </c>
      <c r="S428" s="9">
        <f t="shared" si="67"/>
        <v>2439.02</v>
      </c>
      <c r="T428" s="9">
        <f t="shared" si="68"/>
        <v>1999.2</v>
      </c>
      <c r="U428" s="20"/>
    </row>
    <row r="429" spans="1:22" ht="45" outlineLevel="1">
      <c r="A429" s="91" t="s">
        <v>900</v>
      </c>
      <c r="B429" s="78" t="s">
        <v>18</v>
      </c>
      <c r="C429" s="79" t="s">
        <v>508</v>
      </c>
      <c r="D429" s="80" t="s">
        <v>211</v>
      </c>
      <c r="E429" s="81" t="s">
        <v>509</v>
      </c>
      <c r="F429" s="81">
        <v>100</v>
      </c>
      <c r="G429" s="81"/>
      <c r="H429" s="82" t="s">
        <v>220</v>
      </c>
      <c r="I429" s="81" t="s">
        <v>219</v>
      </c>
      <c r="J429" s="83" t="s">
        <v>151</v>
      </c>
      <c r="K429" s="88">
        <v>145</v>
      </c>
      <c r="L429" s="85"/>
      <c r="M429" s="83"/>
      <c r="N429" s="83"/>
      <c r="O429" s="86">
        <v>2270</v>
      </c>
      <c r="P429" s="87"/>
      <c r="Q429" s="86">
        <v>2270</v>
      </c>
      <c r="R429" s="95">
        <f t="shared" si="66"/>
        <v>2769.4</v>
      </c>
      <c r="S429" s="9">
        <f t="shared" si="67"/>
        <v>2714.01</v>
      </c>
      <c r="T429" s="9">
        <f t="shared" si="68"/>
        <v>2224.6</v>
      </c>
      <c r="U429" s="20"/>
    </row>
    <row r="430" spans="1:22" ht="45" outlineLevel="1">
      <c r="A430" s="91" t="s">
        <v>900</v>
      </c>
      <c r="B430" s="78" t="s">
        <v>127</v>
      </c>
      <c r="C430" s="79" t="s">
        <v>508</v>
      </c>
      <c r="D430" s="80" t="s">
        <v>211</v>
      </c>
      <c r="E430" s="81" t="s">
        <v>509</v>
      </c>
      <c r="F430" s="81">
        <v>100</v>
      </c>
      <c r="G430" s="81"/>
      <c r="H430" s="82" t="s">
        <v>220</v>
      </c>
      <c r="I430" s="81" t="s">
        <v>219</v>
      </c>
      <c r="J430" s="83" t="s">
        <v>472</v>
      </c>
      <c r="K430" s="88">
        <v>145</v>
      </c>
      <c r="L430" s="85"/>
      <c r="M430" s="83"/>
      <c r="N430" s="83"/>
      <c r="O430" s="86"/>
      <c r="P430" s="87"/>
      <c r="Q430" s="86"/>
      <c r="R430" s="58">
        <f t="shared" si="66"/>
        <v>0</v>
      </c>
      <c r="S430" s="77">
        <f t="shared" si="67"/>
        <v>0</v>
      </c>
      <c r="T430" s="77">
        <f t="shared" si="68"/>
        <v>0</v>
      </c>
      <c r="U430" s="20"/>
    </row>
    <row r="431" spans="1:22" ht="45" outlineLevel="1">
      <c r="A431" s="91" t="s">
        <v>900</v>
      </c>
      <c r="B431" s="78" t="s">
        <v>19</v>
      </c>
      <c r="C431" s="79" t="s">
        <v>508</v>
      </c>
      <c r="D431" s="80" t="s">
        <v>212</v>
      </c>
      <c r="E431" s="81" t="s">
        <v>509</v>
      </c>
      <c r="F431" s="81">
        <v>120</v>
      </c>
      <c r="G431" s="81"/>
      <c r="H431" s="82" t="s">
        <v>220</v>
      </c>
      <c r="I431" s="81" t="s">
        <v>217</v>
      </c>
      <c r="J431" s="83" t="s">
        <v>151</v>
      </c>
      <c r="K431" s="89">
        <v>145</v>
      </c>
      <c r="L431" s="85"/>
      <c r="M431" s="83"/>
      <c r="N431" s="83"/>
      <c r="O431" s="86">
        <v>2560</v>
      </c>
      <c r="P431" s="87"/>
      <c r="Q431" s="86">
        <v>2560</v>
      </c>
      <c r="R431" s="95">
        <f t="shared" si="66"/>
        <v>3123.2</v>
      </c>
      <c r="S431" s="9">
        <f t="shared" si="67"/>
        <v>3060.74</v>
      </c>
      <c r="T431" s="9">
        <f t="shared" si="68"/>
        <v>2508.8000000000002</v>
      </c>
      <c r="U431" s="20"/>
    </row>
    <row r="432" spans="1:22" ht="45" outlineLevel="1">
      <c r="A432" s="91" t="s">
        <v>900</v>
      </c>
      <c r="B432" s="78" t="s">
        <v>20</v>
      </c>
      <c r="C432" s="79" t="s">
        <v>508</v>
      </c>
      <c r="D432" s="80" t="s">
        <v>213</v>
      </c>
      <c r="E432" s="81" t="s">
        <v>509</v>
      </c>
      <c r="F432" s="81">
        <v>150</v>
      </c>
      <c r="G432" s="81"/>
      <c r="H432" s="82" t="s">
        <v>220</v>
      </c>
      <c r="I432" s="81" t="s">
        <v>217</v>
      </c>
      <c r="J432" s="83" t="s">
        <v>151</v>
      </c>
      <c r="K432" s="85">
        <v>165</v>
      </c>
      <c r="L432" s="85"/>
      <c r="M432" s="83"/>
      <c r="N432" s="83"/>
      <c r="O432" s="86">
        <v>2860</v>
      </c>
      <c r="P432" s="87"/>
      <c r="Q432" s="86">
        <v>2860</v>
      </c>
      <c r="R432" s="95">
        <f t="shared" si="66"/>
        <v>3489.2</v>
      </c>
      <c r="S432" s="9">
        <f t="shared" si="67"/>
        <v>3419.42</v>
      </c>
      <c r="T432" s="9">
        <f t="shared" si="68"/>
        <v>2802.8</v>
      </c>
      <c r="U432" s="20"/>
    </row>
    <row r="433" spans="1:21" ht="45" outlineLevel="1">
      <c r="A433" s="20" t="s">
        <v>900</v>
      </c>
      <c r="B433" s="78" t="s">
        <v>471</v>
      </c>
      <c r="C433" s="79" t="s">
        <v>508</v>
      </c>
      <c r="D433" s="80" t="s">
        <v>214</v>
      </c>
      <c r="E433" s="81" t="s">
        <v>509</v>
      </c>
      <c r="F433" s="81">
        <v>170</v>
      </c>
      <c r="G433" s="81"/>
      <c r="H433" s="82" t="s">
        <v>220</v>
      </c>
      <c r="I433" s="81" t="s">
        <v>221</v>
      </c>
      <c r="J433" s="83" t="s">
        <v>151</v>
      </c>
      <c r="K433" s="85">
        <v>160</v>
      </c>
      <c r="L433" s="85"/>
      <c r="M433" s="83"/>
      <c r="N433" s="83"/>
      <c r="O433" s="86">
        <v>3080</v>
      </c>
      <c r="P433" s="87"/>
      <c r="Q433" s="86">
        <v>3080</v>
      </c>
      <c r="R433" s="95">
        <f t="shared" si="66"/>
        <v>3757.6</v>
      </c>
      <c r="S433" s="9">
        <f t="shared" si="67"/>
        <v>3682.45</v>
      </c>
      <c r="T433" s="9">
        <f t="shared" si="68"/>
        <v>3018.4</v>
      </c>
      <c r="U433" s="20"/>
    </row>
    <row r="434" spans="1:21" ht="18">
      <c r="A434" s="20"/>
      <c r="B434" s="72" t="s">
        <v>110</v>
      </c>
      <c r="C434" s="64"/>
      <c r="D434" s="19"/>
      <c r="E434" s="16"/>
      <c r="F434" s="16"/>
      <c r="G434" s="16"/>
      <c r="H434" s="16"/>
      <c r="I434" s="16"/>
      <c r="J434" s="15"/>
      <c r="K434" s="15"/>
      <c r="L434" s="15"/>
      <c r="M434" s="15"/>
      <c r="N434" s="15"/>
      <c r="O434" s="15"/>
      <c r="P434" s="15"/>
      <c r="Q434" s="15"/>
      <c r="R434" s="15">
        <f t="shared" si="66"/>
        <v>0</v>
      </c>
      <c r="S434" s="55">
        <f t="shared" si="67"/>
        <v>0</v>
      </c>
      <c r="T434" s="54">
        <f t="shared" si="68"/>
        <v>0</v>
      </c>
      <c r="U434" s="20"/>
    </row>
    <row r="435" spans="1:21" ht="28.8" outlineLevel="1">
      <c r="A435" s="91" t="s">
        <v>900</v>
      </c>
      <c r="B435" s="78" t="s">
        <v>30</v>
      </c>
      <c r="C435" s="79" t="s">
        <v>646</v>
      </c>
      <c r="D435" s="80" t="s">
        <v>118</v>
      </c>
      <c r="E435" s="81" t="s">
        <v>519</v>
      </c>
      <c r="F435" s="81"/>
      <c r="G435" s="81" t="s">
        <v>121</v>
      </c>
      <c r="H435" s="82"/>
      <c r="I435" s="81" t="s">
        <v>123</v>
      </c>
      <c r="J435" s="83" t="s">
        <v>31</v>
      </c>
      <c r="K435" s="85"/>
      <c r="L435" s="85"/>
      <c r="M435" s="83" t="s">
        <v>32</v>
      </c>
      <c r="N435" s="83"/>
      <c r="O435" s="86"/>
      <c r="P435" s="87"/>
      <c r="Q435" s="86"/>
      <c r="R435" s="58">
        <f t="shared" si="66"/>
        <v>0</v>
      </c>
      <c r="S435" s="58">
        <f t="shared" si="67"/>
        <v>0</v>
      </c>
      <c r="T435" s="58">
        <f t="shared" si="68"/>
        <v>0</v>
      </c>
      <c r="U435" s="20"/>
    </row>
    <row r="436" spans="1:21" ht="18">
      <c r="A436" s="20"/>
      <c r="B436" s="72" t="s">
        <v>671</v>
      </c>
      <c r="C436" s="63"/>
      <c r="D436" s="18"/>
      <c r="E436" s="16"/>
      <c r="F436" s="16"/>
      <c r="G436" s="16"/>
      <c r="H436" s="16"/>
      <c r="I436" s="16"/>
      <c r="J436" s="18"/>
      <c r="K436" s="45"/>
      <c r="L436" s="45"/>
      <c r="M436" s="18"/>
      <c r="N436" s="16"/>
      <c r="O436" s="18"/>
      <c r="P436" s="18"/>
      <c r="Q436" s="18"/>
      <c r="R436" s="18">
        <f t="shared" si="66"/>
        <v>0</v>
      </c>
      <c r="S436" s="30">
        <f t="shared" si="67"/>
        <v>0</v>
      </c>
      <c r="T436" s="18">
        <f t="shared" si="68"/>
        <v>0</v>
      </c>
      <c r="U436" s="20"/>
    </row>
    <row r="437" spans="1:21" ht="59.4" outlineLevel="1">
      <c r="A437" s="91" t="s">
        <v>900</v>
      </c>
      <c r="B437" s="78" t="s">
        <v>33</v>
      </c>
      <c r="C437" s="79" t="s">
        <v>518</v>
      </c>
      <c r="D437" s="80" t="s">
        <v>199</v>
      </c>
      <c r="E437" s="81" t="s">
        <v>519</v>
      </c>
      <c r="F437" s="81">
        <v>16</v>
      </c>
      <c r="G437" s="81"/>
      <c r="H437" s="82"/>
      <c r="I437" s="81" t="s">
        <v>407</v>
      </c>
      <c r="J437" s="81" t="s">
        <v>11</v>
      </c>
      <c r="K437" s="85"/>
      <c r="L437" s="85"/>
      <c r="M437" s="83"/>
      <c r="N437" s="83" t="s">
        <v>34</v>
      </c>
      <c r="O437" s="86">
        <v>2000</v>
      </c>
      <c r="P437" s="87"/>
      <c r="Q437" s="86">
        <v>2000</v>
      </c>
      <c r="R437" s="9">
        <f t="shared" si="66"/>
        <v>2440</v>
      </c>
      <c r="S437" s="9">
        <f t="shared" si="67"/>
        <v>2391.1999999999998</v>
      </c>
      <c r="T437" s="9">
        <f t="shared" si="68"/>
        <v>1960</v>
      </c>
      <c r="U437" s="20"/>
    </row>
    <row r="438" spans="1:21" ht="59.4" outlineLevel="1">
      <c r="A438" s="91" t="s">
        <v>900</v>
      </c>
      <c r="B438" s="78" t="s">
        <v>35</v>
      </c>
      <c r="C438" s="79" t="s">
        <v>518</v>
      </c>
      <c r="D438" s="80" t="s">
        <v>200</v>
      </c>
      <c r="E438" s="81" t="s">
        <v>519</v>
      </c>
      <c r="F438" s="81">
        <v>34</v>
      </c>
      <c r="G438" s="81"/>
      <c r="H438" s="82"/>
      <c r="I438" s="81" t="s">
        <v>407</v>
      </c>
      <c r="J438" s="81" t="s">
        <v>11</v>
      </c>
      <c r="K438" s="85"/>
      <c r="L438" s="85"/>
      <c r="M438" s="83"/>
      <c r="N438" s="83" t="s">
        <v>34</v>
      </c>
      <c r="O438" s="86">
        <v>2900</v>
      </c>
      <c r="P438" s="87"/>
      <c r="Q438" s="86">
        <v>2900</v>
      </c>
      <c r="R438" s="9">
        <f t="shared" si="66"/>
        <v>3538</v>
      </c>
      <c r="S438" s="9">
        <f t="shared" si="67"/>
        <v>3467.24</v>
      </c>
      <c r="T438" s="9">
        <f t="shared" si="68"/>
        <v>2842</v>
      </c>
      <c r="U438" s="20"/>
    </row>
    <row r="439" spans="1:21" ht="59.4" outlineLevel="1">
      <c r="A439" s="91" t="s">
        <v>900</v>
      </c>
      <c r="B439" s="78" t="s">
        <v>36</v>
      </c>
      <c r="C439" s="79" t="s">
        <v>518</v>
      </c>
      <c r="D439" s="80" t="s">
        <v>198</v>
      </c>
      <c r="E439" s="81" t="s">
        <v>519</v>
      </c>
      <c r="F439" s="81">
        <v>65</v>
      </c>
      <c r="G439" s="81"/>
      <c r="H439" s="82"/>
      <c r="I439" s="81" t="s">
        <v>408</v>
      </c>
      <c r="J439" s="81" t="s">
        <v>11</v>
      </c>
      <c r="K439" s="85"/>
      <c r="L439" s="85"/>
      <c r="M439" s="83"/>
      <c r="N439" s="83" t="s">
        <v>34</v>
      </c>
      <c r="O439" s="86">
        <v>2630</v>
      </c>
      <c r="P439" s="87"/>
      <c r="Q439" s="86">
        <v>2630</v>
      </c>
      <c r="R439" s="9">
        <f t="shared" si="66"/>
        <v>3208.6</v>
      </c>
      <c r="S439" s="9">
        <f t="shared" si="67"/>
        <v>3144.43</v>
      </c>
      <c r="T439" s="9">
        <f t="shared" si="68"/>
        <v>2577.4</v>
      </c>
      <c r="U439" s="20"/>
    </row>
    <row r="440" spans="1:21" ht="59.4" outlineLevel="1">
      <c r="A440" s="91" t="s">
        <v>900</v>
      </c>
      <c r="B440" s="78" t="s">
        <v>228</v>
      </c>
      <c r="C440" s="79" t="s">
        <v>518</v>
      </c>
      <c r="D440" s="80" t="s">
        <v>229</v>
      </c>
      <c r="E440" s="81" t="s">
        <v>519</v>
      </c>
      <c r="F440" s="81">
        <v>65</v>
      </c>
      <c r="G440" s="81"/>
      <c r="H440" s="82"/>
      <c r="I440" s="81" t="s">
        <v>408</v>
      </c>
      <c r="J440" s="81" t="s">
        <v>11</v>
      </c>
      <c r="K440" s="85"/>
      <c r="L440" s="85"/>
      <c r="M440" s="83"/>
      <c r="N440" s="83" t="s">
        <v>34</v>
      </c>
      <c r="O440" s="86">
        <v>3950</v>
      </c>
      <c r="P440" s="87"/>
      <c r="Q440" s="86">
        <v>3950</v>
      </c>
      <c r="R440" s="9">
        <f t="shared" si="66"/>
        <v>4819</v>
      </c>
      <c r="S440" s="9">
        <f t="shared" si="67"/>
        <v>4722.62</v>
      </c>
      <c r="T440" s="9">
        <f t="shared" si="68"/>
        <v>3871</v>
      </c>
      <c r="U440" s="20"/>
    </row>
    <row r="441" spans="1:21" ht="59.4" outlineLevel="1">
      <c r="A441" s="91" t="s">
        <v>900</v>
      </c>
      <c r="B441" s="78" t="s">
        <v>37</v>
      </c>
      <c r="C441" s="79" t="s">
        <v>518</v>
      </c>
      <c r="D441" s="80" t="s">
        <v>201</v>
      </c>
      <c r="E441" s="81" t="s">
        <v>519</v>
      </c>
      <c r="F441" s="81">
        <v>105</v>
      </c>
      <c r="G441" s="81"/>
      <c r="H441" s="82"/>
      <c r="I441" s="81" t="s">
        <v>409</v>
      </c>
      <c r="J441" s="81" t="s">
        <v>11</v>
      </c>
      <c r="K441" s="85"/>
      <c r="L441" s="85"/>
      <c r="M441" s="83"/>
      <c r="N441" s="83" t="s">
        <v>34</v>
      </c>
      <c r="O441" s="86">
        <v>4190</v>
      </c>
      <c r="P441" s="87"/>
      <c r="Q441" s="86">
        <v>4190</v>
      </c>
      <c r="R441" s="9">
        <f t="shared" si="66"/>
        <v>5111.8</v>
      </c>
      <c r="S441" s="9">
        <f t="shared" si="67"/>
        <v>5009.5600000000004</v>
      </c>
      <c r="T441" s="9">
        <f t="shared" si="68"/>
        <v>4106.2</v>
      </c>
      <c r="U441" s="20"/>
    </row>
    <row r="442" spans="1:21" ht="59.4" outlineLevel="1">
      <c r="A442" s="91" t="s">
        <v>900</v>
      </c>
      <c r="B442" s="78" t="s">
        <v>339</v>
      </c>
      <c r="C442" s="79" t="s">
        <v>518</v>
      </c>
      <c r="D442" s="80" t="s">
        <v>341</v>
      </c>
      <c r="E442" s="81" t="s">
        <v>519</v>
      </c>
      <c r="F442" s="81">
        <v>105</v>
      </c>
      <c r="G442" s="81"/>
      <c r="H442" s="82"/>
      <c r="I442" s="81" t="s">
        <v>409</v>
      </c>
      <c r="J442" s="81" t="s">
        <v>340</v>
      </c>
      <c r="K442" s="85"/>
      <c r="L442" s="85"/>
      <c r="M442" s="83"/>
      <c r="N442" s="81" t="s">
        <v>34</v>
      </c>
      <c r="O442" s="86">
        <v>5790</v>
      </c>
      <c r="P442" s="87"/>
      <c r="Q442" s="86">
        <v>5790</v>
      </c>
      <c r="R442" s="9">
        <f t="shared" si="66"/>
        <v>7063.8</v>
      </c>
      <c r="S442" s="9">
        <f t="shared" si="67"/>
        <v>6922.52</v>
      </c>
      <c r="T442" s="9">
        <f t="shared" si="68"/>
        <v>5674.2</v>
      </c>
      <c r="U442" s="20"/>
    </row>
    <row r="443" spans="1:21" ht="59.4" outlineLevel="1">
      <c r="A443" s="91" t="s">
        <v>900</v>
      </c>
      <c r="B443" s="78" t="s">
        <v>38</v>
      </c>
      <c r="C443" s="79" t="s">
        <v>518</v>
      </c>
      <c r="D443" s="80" t="s">
        <v>202</v>
      </c>
      <c r="E443" s="81" t="s">
        <v>519</v>
      </c>
      <c r="F443" s="81">
        <v>210</v>
      </c>
      <c r="G443" s="81"/>
      <c r="H443" s="82"/>
      <c r="I443" s="81" t="s">
        <v>410</v>
      </c>
      <c r="J443" s="81" t="s">
        <v>11</v>
      </c>
      <c r="K443" s="85"/>
      <c r="L443" s="85"/>
      <c r="M443" s="83"/>
      <c r="N443" s="83" t="s">
        <v>34</v>
      </c>
      <c r="O443" s="86"/>
      <c r="P443" s="87"/>
      <c r="Q443" s="86"/>
      <c r="R443" s="58">
        <f t="shared" si="66"/>
        <v>0</v>
      </c>
      <c r="S443" s="58">
        <f t="shared" si="67"/>
        <v>0</v>
      </c>
      <c r="T443" s="58">
        <f t="shared" si="68"/>
        <v>0</v>
      </c>
      <c r="U443" s="20"/>
    </row>
    <row r="444" spans="1:21" ht="59.4" outlineLevel="1">
      <c r="A444" s="91" t="s">
        <v>900</v>
      </c>
      <c r="B444" s="78" t="s">
        <v>39</v>
      </c>
      <c r="C444" s="79" t="s">
        <v>518</v>
      </c>
      <c r="D444" s="80" t="s">
        <v>225</v>
      </c>
      <c r="E444" s="81" t="s">
        <v>519</v>
      </c>
      <c r="F444" s="81">
        <v>280</v>
      </c>
      <c r="G444" s="81"/>
      <c r="H444" s="82"/>
      <c r="I444" s="81" t="s">
        <v>411</v>
      </c>
      <c r="J444" s="81" t="s">
        <v>11</v>
      </c>
      <c r="K444" s="85"/>
      <c r="L444" s="85"/>
      <c r="M444" s="83"/>
      <c r="N444" s="83" t="s">
        <v>34</v>
      </c>
      <c r="O444" s="86"/>
      <c r="P444" s="87"/>
      <c r="Q444" s="86"/>
      <c r="R444" s="58">
        <f t="shared" si="66"/>
        <v>0</v>
      </c>
      <c r="S444" s="58">
        <f t="shared" si="67"/>
        <v>0</v>
      </c>
      <c r="T444" s="58">
        <f t="shared" si="68"/>
        <v>0</v>
      </c>
      <c r="U444" s="20"/>
    </row>
    <row r="445" spans="1:21" ht="59.4" outlineLevel="1">
      <c r="A445" s="91" t="s">
        <v>900</v>
      </c>
      <c r="B445" s="78" t="s">
        <v>40</v>
      </c>
      <c r="C445" s="79" t="s">
        <v>518</v>
      </c>
      <c r="D445" s="80" t="s">
        <v>226</v>
      </c>
      <c r="E445" s="81" t="s">
        <v>519</v>
      </c>
      <c r="F445" s="81">
        <v>500</v>
      </c>
      <c r="G445" s="81"/>
      <c r="H445" s="82"/>
      <c r="I445" s="81" t="s">
        <v>412</v>
      </c>
      <c r="J445" s="81" t="s">
        <v>11</v>
      </c>
      <c r="K445" s="85"/>
      <c r="L445" s="85"/>
      <c r="M445" s="83"/>
      <c r="N445" s="83" t="s">
        <v>34</v>
      </c>
      <c r="O445" s="86"/>
      <c r="P445" s="87"/>
      <c r="Q445" s="86"/>
      <c r="R445" s="58">
        <f t="shared" si="66"/>
        <v>0</v>
      </c>
      <c r="S445" s="58">
        <f t="shared" si="67"/>
        <v>0</v>
      </c>
      <c r="T445" s="58">
        <f t="shared" si="68"/>
        <v>0</v>
      </c>
      <c r="U445" s="20"/>
    </row>
    <row r="446" spans="1:21" ht="59.4" outlineLevel="1">
      <c r="A446" s="91" t="s">
        <v>900</v>
      </c>
      <c r="B446" s="78" t="s">
        <v>41</v>
      </c>
      <c r="C446" s="79" t="s">
        <v>518</v>
      </c>
      <c r="D446" s="80" t="s">
        <v>227</v>
      </c>
      <c r="E446" s="81" t="s">
        <v>519</v>
      </c>
      <c r="F446" s="81">
        <v>800</v>
      </c>
      <c r="G446" s="81"/>
      <c r="H446" s="82"/>
      <c r="I446" s="81" t="s">
        <v>842</v>
      </c>
      <c r="J446" s="81" t="s">
        <v>11</v>
      </c>
      <c r="K446" s="85"/>
      <c r="L446" s="85"/>
      <c r="M446" s="83"/>
      <c r="N446" s="83" t="s">
        <v>34</v>
      </c>
      <c r="O446" s="86"/>
      <c r="P446" s="87"/>
      <c r="Q446" s="86"/>
      <c r="R446" s="58">
        <f t="shared" si="66"/>
        <v>0</v>
      </c>
      <c r="S446" s="58">
        <f t="shared" si="67"/>
        <v>0</v>
      </c>
      <c r="T446" s="58">
        <f t="shared" si="68"/>
        <v>0</v>
      </c>
      <c r="U446" s="20"/>
    </row>
    <row r="447" spans="1:21" ht="14.4" outlineLevel="1">
      <c r="A447" s="20"/>
      <c r="B447" s="29"/>
      <c r="C447" s="62"/>
      <c r="D447" s="19"/>
      <c r="E447" s="16"/>
      <c r="F447" s="16"/>
      <c r="G447" s="18"/>
      <c r="H447" s="18"/>
      <c r="I447" s="16"/>
      <c r="J447" s="16"/>
      <c r="K447" s="45"/>
      <c r="L447" s="45"/>
      <c r="M447" s="18"/>
      <c r="N447" s="16"/>
      <c r="O447" s="37"/>
      <c r="P447" s="37"/>
      <c r="Q447" s="37"/>
      <c r="R447" s="18">
        <f t="shared" si="66"/>
        <v>0</v>
      </c>
      <c r="S447" s="30">
        <f t="shared" si="67"/>
        <v>0</v>
      </c>
      <c r="T447" s="18">
        <f t="shared" si="68"/>
        <v>0</v>
      </c>
      <c r="U447" s="20"/>
    </row>
    <row r="448" spans="1:21" ht="18">
      <c r="A448" s="20"/>
      <c r="B448" s="72" t="s">
        <v>672</v>
      </c>
      <c r="C448" s="63"/>
      <c r="D448" s="18"/>
      <c r="E448" s="18"/>
      <c r="F448" s="18"/>
      <c r="G448" s="18"/>
      <c r="H448" s="18"/>
      <c r="I448" s="16"/>
      <c r="J448" s="18"/>
      <c r="K448" s="45"/>
      <c r="L448" s="45"/>
      <c r="M448" s="18"/>
      <c r="N448" s="16"/>
      <c r="O448" s="18"/>
      <c r="P448" s="18"/>
      <c r="Q448" s="18"/>
      <c r="R448" s="18">
        <f t="shared" si="66"/>
        <v>0</v>
      </c>
      <c r="S448" s="30">
        <f t="shared" si="67"/>
        <v>0</v>
      </c>
      <c r="T448" s="18">
        <f t="shared" si="68"/>
        <v>0</v>
      </c>
      <c r="U448" s="20"/>
    </row>
    <row r="449" spans="1:21" ht="59.4" outlineLevel="1">
      <c r="A449" s="91" t="s">
        <v>900</v>
      </c>
      <c r="B449" s="78" t="s">
        <v>171</v>
      </c>
      <c r="C449" s="79" t="s">
        <v>518</v>
      </c>
      <c r="D449" s="80" t="s">
        <v>231</v>
      </c>
      <c r="E449" s="81" t="s">
        <v>519</v>
      </c>
      <c r="F449" s="81" t="s">
        <v>155</v>
      </c>
      <c r="G449" s="81"/>
      <c r="H449" s="82"/>
      <c r="I449" s="81" t="s">
        <v>407</v>
      </c>
      <c r="J449" s="83" t="s">
        <v>59</v>
      </c>
      <c r="K449" s="85"/>
      <c r="L449" s="85"/>
      <c r="M449" s="83"/>
      <c r="N449" s="83" t="s">
        <v>34</v>
      </c>
      <c r="O449" s="86"/>
      <c r="P449" s="87"/>
      <c r="Q449" s="86"/>
      <c r="R449" s="58">
        <f t="shared" si="66"/>
        <v>0</v>
      </c>
      <c r="S449" s="58">
        <f t="shared" si="67"/>
        <v>0</v>
      </c>
      <c r="T449" s="58">
        <f t="shared" si="68"/>
        <v>0</v>
      </c>
      <c r="U449" s="20"/>
    </row>
    <row r="450" spans="1:21" ht="59.4" outlineLevel="1">
      <c r="A450" s="91" t="s">
        <v>900</v>
      </c>
      <c r="B450" s="78" t="s">
        <v>172</v>
      </c>
      <c r="C450" s="79" t="s">
        <v>518</v>
      </c>
      <c r="D450" s="80" t="s">
        <v>232</v>
      </c>
      <c r="E450" s="81" t="s">
        <v>519</v>
      </c>
      <c r="F450" s="81" t="s">
        <v>154</v>
      </c>
      <c r="G450" s="81"/>
      <c r="H450" s="82"/>
      <c r="I450" s="81" t="s">
        <v>407</v>
      </c>
      <c r="J450" s="83" t="s">
        <v>63</v>
      </c>
      <c r="K450" s="85"/>
      <c r="L450" s="85"/>
      <c r="M450" s="83"/>
      <c r="N450" s="83" t="s">
        <v>34</v>
      </c>
      <c r="O450" s="86">
        <v>2850</v>
      </c>
      <c r="P450" s="87"/>
      <c r="Q450" s="86">
        <v>2850</v>
      </c>
      <c r="R450" s="9">
        <f t="shared" si="66"/>
        <v>3477</v>
      </c>
      <c r="S450" s="9">
        <f t="shared" si="67"/>
        <v>3407.46</v>
      </c>
      <c r="T450" s="9">
        <f t="shared" si="68"/>
        <v>2793</v>
      </c>
      <c r="U450" s="20"/>
    </row>
    <row r="451" spans="1:21" ht="59.4" outlineLevel="1">
      <c r="A451" s="91" t="s">
        <v>900</v>
      </c>
      <c r="B451" s="78" t="s">
        <v>173</v>
      </c>
      <c r="C451" s="79" t="s">
        <v>518</v>
      </c>
      <c r="D451" s="80" t="s">
        <v>230</v>
      </c>
      <c r="E451" s="81" t="s">
        <v>519</v>
      </c>
      <c r="F451" s="81" t="s">
        <v>183</v>
      </c>
      <c r="G451" s="81"/>
      <c r="H451" s="82"/>
      <c r="I451" s="81" t="s">
        <v>408</v>
      </c>
      <c r="J451" s="83" t="s">
        <v>59</v>
      </c>
      <c r="K451" s="85"/>
      <c r="L451" s="85"/>
      <c r="M451" s="83"/>
      <c r="N451" s="83" t="s">
        <v>34</v>
      </c>
      <c r="O451" s="86">
        <v>3690</v>
      </c>
      <c r="P451" s="87"/>
      <c r="Q451" s="86">
        <v>3690</v>
      </c>
      <c r="R451" s="9">
        <f t="shared" si="66"/>
        <v>4501.8</v>
      </c>
      <c r="S451" s="9">
        <f t="shared" si="67"/>
        <v>4411.76</v>
      </c>
      <c r="T451" s="9">
        <f t="shared" si="68"/>
        <v>3616.2</v>
      </c>
      <c r="U451" s="20"/>
    </row>
    <row r="452" spans="1:21" ht="59.4" outlineLevel="1">
      <c r="A452" s="91" t="s">
        <v>900</v>
      </c>
      <c r="B452" s="78" t="s">
        <v>174</v>
      </c>
      <c r="C452" s="79" t="s">
        <v>518</v>
      </c>
      <c r="D452" s="80" t="s">
        <v>233</v>
      </c>
      <c r="E452" s="81" t="s">
        <v>519</v>
      </c>
      <c r="F452" s="81" t="s">
        <v>183</v>
      </c>
      <c r="G452" s="81"/>
      <c r="H452" s="82"/>
      <c r="I452" s="81" t="s">
        <v>408</v>
      </c>
      <c r="J452" s="83" t="s">
        <v>63</v>
      </c>
      <c r="K452" s="85"/>
      <c r="L452" s="85"/>
      <c r="M452" s="83"/>
      <c r="N452" s="83" t="s">
        <v>34</v>
      </c>
      <c r="O452" s="86">
        <v>3690</v>
      </c>
      <c r="P452" s="87"/>
      <c r="Q452" s="86">
        <v>3690</v>
      </c>
      <c r="R452" s="9">
        <f t="shared" si="66"/>
        <v>4501.8</v>
      </c>
      <c r="S452" s="9">
        <f t="shared" si="67"/>
        <v>4411.76</v>
      </c>
      <c r="T452" s="9">
        <f t="shared" si="68"/>
        <v>3616.2</v>
      </c>
      <c r="U452" s="20"/>
    </row>
    <row r="453" spans="1:21" ht="59.4" outlineLevel="1">
      <c r="A453" s="91" t="s">
        <v>900</v>
      </c>
      <c r="B453" s="78" t="s">
        <v>175</v>
      </c>
      <c r="C453" s="79" t="s">
        <v>518</v>
      </c>
      <c r="D453" s="80" t="s">
        <v>234</v>
      </c>
      <c r="E453" s="81" t="s">
        <v>519</v>
      </c>
      <c r="F453" s="81" t="s">
        <v>183</v>
      </c>
      <c r="G453" s="81"/>
      <c r="H453" s="82"/>
      <c r="I453" s="81" t="s">
        <v>408</v>
      </c>
      <c r="J453" s="83" t="s">
        <v>65</v>
      </c>
      <c r="K453" s="85"/>
      <c r="L453" s="85"/>
      <c r="M453" s="83"/>
      <c r="N453" s="83" t="s">
        <v>34</v>
      </c>
      <c r="O453" s="86">
        <v>3690</v>
      </c>
      <c r="P453" s="87"/>
      <c r="Q453" s="86">
        <v>3690</v>
      </c>
      <c r="R453" s="9">
        <f t="shared" si="66"/>
        <v>4501.8</v>
      </c>
      <c r="S453" s="9">
        <f t="shared" si="67"/>
        <v>4411.76</v>
      </c>
      <c r="T453" s="9">
        <f t="shared" si="68"/>
        <v>3616.2</v>
      </c>
      <c r="U453" s="20"/>
    </row>
    <row r="454" spans="1:21" ht="59.4" outlineLevel="1">
      <c r="A454" s="91" t="s">
        <v>900</v>
      </c>
      <c r="B454" s="78" t="s">
        <v>264</v>
      </c>
      <c r="C454" s="79" t="s">
        <v>518</v>
      </c>
      <c r="D454" s="80" t="s">
        <v>236</v>
      </c>
      <c r="E454" s="81" t="s">
        <v>519</v>
      </c>
      <c r="F454" s="81" t="s">
        <v>143</v>
      </c>
      <c r="G454" s="81"/>
      <c r="H454" s="82"/>
      <c r="I454" s="81" t="s">
        <v>409</v>
      </c>
      <c r="J454" s="83" t="s">
        <v>63</v>
      </c>
      <c r="K454" s="85"/>
      <c r="L454" s="85"/>
      <c r="M454" s="83"/>
      <c r="N454" s="83" t="s">
        <v>34</v>
      </c>
      <c r="O454" s="86">
        <v>4990</v>
      </c>
      <c r="P454" s="87"/>
      <c r="Q454" s="86">
        <v>4990</v>
      </c>
      <c r="R454" s="9">
        <f t="shared" si="66"/>
        <v>6087.8</v>
      </c>
      <c r="S454" s="9">
        <f t="shared" si="67"/>
        <v>5966.04</v>
      </c>
      <c r="T454" s="9">
        <f t="shared" si="68"/>
        <v>4890.2</v>
      </c>
      <c r="U454" s="20"/>
    </row>
    <row r="455" spans="1:21" ht="59.4" outlineLevel="1">
      <c r="A455" s="91" t="s">
        <v>900</v>
      </c>
      <c r="B455" s="78" t="s">
        <v>176</v>
      </c>
      <c r="C455" s="79" t="s">
        <v>518</v>
      </c>
      <c r="D455" s="80" t="s">
        <v>265</v>
      </c>
      <c r="E455" s="81" t="s">
        <v>519</v>
      </c>
      <c r="F455" s="81" t="s">
        <v>143</v>
      </c>
      <c r="G455" s="81"/>
      <c r="H455" s="82"/>
      <c r="I455" s="81" t="s">
        <v>409</v>
      </c>
      <c r="J455" s="83" t="s">
        <v>59</v>
      </c>
      <c r="K455" s="85"/>
      <c r="L455" s="85"/>
      <c r="M455" s="83"/>
      <c r="N455" s="83" t="s">
        <v>34</v>
      </c>
      <c r="O455" s="86">
        <v>4990</v>
      </c>
      <c r="P455" s="87"/>
      <c r="Q455" s="86">
        <v>4990</v>
      </c>
      <c r="R455" s="9">
        <f t="shared" si="66"/>
        <v>6087.8</v>
      </c>
      <c r="S455" s="9">
        <f t="shared" si="67"/>
        <v>5966.04</v>
      </c>
      <c r="T455" s="9">
        <f t="shared" si="68"/>
        <v>4890.2</v>
      </c>
      <c r="U455" s="20"/>
    </row>
    <row r="456" spans="1:21" ht="59.4" outlineLevel="1">
      <c r="A456" s="91" t="s">
        <v>900</v>
      </c>
      <c r="B456" s="78" t="s">
        <v>177</v>
      </c>
      <c r="C456" s="79" t="s">
        <v>518</v>
      </c>
      <c r="D456" s="80" t="s">
        <v>235</v>
      </c>
      <c r="E456" s="81" t="s">
        <v>519</v>
      </c>
      <c r="F456" s="81" t="s">
        <v>143</v>
      </c>
      <c r="G456" s="81"/>
      <c r="H456" s="82"/>
      <c r="I456" s="81" t="s">
        <v>409</v>
      </c>
      <c r="J456" s="83" t="s">
        <v>65</v>
      </c>
      <c r="K456" s="85"/>
      <c r="L456" s="85"/>
      <c r="M456" s="83"/>
      <c r="N456" s="83" t="s">
        <v>34</v>
      </c>
      <c r="O456" s="86">
        <v>4990</v>
      </c>
      <c r="P456" s="87"/>
      <c r="Q456" s="86">
        <v>4990</v>
      </c>
      <c r="R456" s="9">
        <f t="shared" si="66"/>
        <v>6087.8</v>
      </c>
      <c r="S456" s="9">
        <f t="shared" si="67"/>
        <v>5966.04</v>
      </c>
      <c r="T456" s="9">
        <f t="shared" si="68"/>
        <v>4890.2</v>
      </c>
      <c r="U456" s="20"/>
    </row>
    <row r="457" spans="1:21" ht="59.4" outlineLevel="1">
      <c r="A457" s="91" t="s">
        <v>900</v>
      </c>
      <c r="B457" s="78" t="s">
        <v>178</v>
      </c>
      <c r="C457" s="79" t="s">
        <v>518</v>
      </c>
      <c r="D457" s="80" t="s">
        <v>237</v>
      </c>
      <c r="E457" s="81" t="s">
        <v>519</v>
      </c>
      <c r="F457" s="81" t="s">
        <v>184</v>
      </c>
      <c r="G457" s="81"/>
      <c r="H457" s="82"/>
      <c r="I457" s="81" t="s">
        <v>410</v>
      </c>
      <c r="J457" s="83" t="s">
        <v>63</v>
      </c>
      <c r="K457" s="85"/>
      <c r="L457" s="85"/>
      <c r="M457" s="83"/>
      <c r="N457" s="83" t="s">
        <v>34</v>
      </c>
      <c r="O457" s="86"/>
      <c r="P457" s="87"/>
      <c r="Q457" s="86"/>
      <c r="R457" s="58">
        <f t="shared" si="66"/>
        <v>0</v>
      </c>
      <c r="S457" s="58">
        <f t="shared" si="67"/>
        <v>0</v>
      </c>
      <c r="T457" s="58">
        <f t="shared" si="68"/>
        <v>0</v>
      </c>
      <c r="U457" s="20"/>
    </row>
    <row r="458" spans="1:21" ht="14.4" outlineLevel="1">
      <c r="A458" s="20" t="s">
        <v>900</v>
      </c>
      <c r="B458" s="29"/>
      <c r="C458" s="62"/>
      <c r="D458" s="19"/>
      <c r="E458" s="16"/>
      <c r="F458" s="16"/>
      <c r="G458" s="18"/>
      <c r="H458" s="18"/>
      <c r="I458" s="16"/>
      <c r="J458" s="16"/>
      <c r="K458" s="45"/>
      <c r="L458" s="45"/>
      <c r="M458" s="18"/>
      <c r="N458" s="16"/>
      <c r="O458" s="37"/>
      <c r="P458" s="37"/>
      <c r="Q458" s="37"/>
      <c r="R458" s="18">
        <f t="shared" si="66"/>
        <v>0</v>
      </c>
      <c r="S458" s="30">
        <f t="shared" si="67"/>
        <v>0</v>
      </c>
      <c r="T458" s="18">
        <f t="shared" si="68"/>
        <v>0</v>
      </c>
      <c r="U458" s="20"/>
    </row>
    <row r="459" spans="1:21" ht="18">
      <c r="A459" s="20" t="s">
        <v>900</v>
      </c>
      <c r="B459" s="72" t="s">
        <v>673</v>
      </c>
      <c r="C459" s="16"/>
      <c r="D459" s="18"/>
      <c r="E459" s="16"/>
      <c r="F459" s="16"/>
      <c r="G459" s="16"/>
      <c r="H459" s="16"/>
      <c r="I459" s="16"/>
      <c r="J459" s="18"/>
      <c r="K459" s="45"/>
      <c r="L459" s="45"/>
      <c r="M459" s="18"/>
      <c r="N459" s="16"/>
      <c r="O459" s="18"/>
      <c r="P459" s="18"/>
      <c r="Q459" s="18"/>
      <c r="R459" s="18">
        <f t="shared" si="66"/>
        <v>0</v>
      </c>
      <c r="S459" s="30">
        <f t="shared" si="67"/>
        <v>0</v>
      </c>
      <c r="T459" s="18">
        <f t="shared" si="68"/>
        <v>0</v>
      </c>
      <c r="U459" s="20"/>
    </row>
    <row r="460" spans="1:21" ht="59.4" outlineLevel="1">
      <c r="A460" s="91" t="s">
        <v>900</v>
      </c>
      <c r="B460" s="78" t="s">
        <v>47</v>
      </c>
      <c r="C460" s="79" t="s">
        <v>518</v>
      </c>
      <c r="D460" s="80" t="s">
        <v>239</v>
      </c>
      <c r="E460" s="81" t="s">
        <v>519</v>
      </c>
      <c r="F460" s="81">
        <v>30</v>
      </c>
      <c r="G460" s="81"/>
      <c r="H460" s="82"/>
      <c r="I460" s="81" t="s">
        <v>407</v>
      </c>
      <c r="J460" s="83"/>
      <c r="K460" s="85"/>
      <c r="L460" s="85"/>
      <c r="M460" s="83"/>
      <c r="N460" s="83" t="s">
        <v>48</v>
      </c>
      <c r="O460" s="86">
        <v>3080</v>
      </c>
      <c r="P460" s="87"/>
      <c r="Q460" s="86">
        <v>3080</v>
      </c>
      <c r="R460" s="9">
        <f t="shared" si="66"/>
        <v>3757.6</v>
      </c>
      <c r="S460" s="9">
        <f t="shared" si="67"/>
        <v>3682.45</v>
      </c>
      <c r="T460" s="9">
        <f t="shared" si="68"/>
        <v>3018.4</v>
      </c>
      <c r="U460" s="20"/>
    </row>
    <row r="461" spans="1:21" ht="59.4" outlineLevel="1">
      <c r="A461" s="91" t="s">
        <v>900</v>
      </c>
      <c r="B461" s="78" t="s">
        <v>49</v>
      </c>
      <c r="C461" s="79" t="s">
        <v>518</v>
      </c>
      <c r="D461" s="80" t="s">
        <v>240</v>
      </c>
      <c r="E461" s="81" t="s">
        <v>519</v>
      </c>
      <c r="F461" s="81">
        <v>59</v>
      </c>
      <c r="G461" s="81"/>
      <c r="H461" s="82"/>
      <c r="I461" s="81" t="s">
        <v>408</v>
      </c>
      <c r="J461" s="83"/>
      <c r="K461" s="85"/>
      <c r="L461" s="85"/>
      <c r="M461" s="83"/>
      <c r="N461" s="83" t="s">
        <v>48</v>
      </c>
      <c r="O461" s="86">
        <v>3000</v>
      </c>
      <c r="P461" s="87"/>
      <c r="Q461" s="86">
        <v>3000</v>
      </c>
      <c r="R461" s="9">
        <f t="shared" si="66"/>
        <v>3660</v>
      </c>
      <c r="S461" s="9">
        <f t="shared" si="67"/>
        <v>3586.8</v>
      </c>
      <c r="T461" s="9">
        <f t="shared" si="68"/>
        <v>2940</v>
      </c>
      <c r="U461" s="20"/>
    </row>
    <row r="462" spans="1:21" ht="59.4" outlineLevel="1">
      <c r="A462" s="91" t="s">
        <v>900</v>
      </c>
      <c r="B462" s="78" t="s">
        <v>241</v>
      </c>
      <c r="C462" s="79" t="s">
        <v>518</v>
      </c>
      <c r="D462" s="80" t="s">
        <v>242</v>
      </c>
      <c r="E462" s="81" t="s">
        <v>519</v>
      </c>
      <c r="F462" s="81">
        <v>59</v>
      </c>
      <c r="G462" s="81"/>
      <c r="H462" s="82"/>
      <c r="I462" s="81" t="s">
        <v>408</v>
      </c>
      <c r="J462" s="83"/>
      <c r="K462" s="85"/>
      <c r="L462" s="85"/>
      <c r="M462" s="83"/>
      <c r="N462" s="83" t="s">
        <v>48</v>
      </c>
      <c r="O462" s="86">
        <v>4490</v>
      </c>
      <c r="P462" s="87"/>
      <c r="Q462" s="86">
        <v>4490</v>
      </c>
      <c r="R462" s="9">
        <f t="shared" si="66"/>
        <v>5477.8</v>
      </c>
      <c r="S462" s="9">
        <f t="shared" si="67"/>
        <v>5368.24</v>
      </c>
      <c r="T462" s="9">
        <f t="shared" si="68"/>
        <v>4400.2</v>
      </c>
      <c r="U462" s="20"/>
    </row>
    <row r="463" spans="1:21" ht="59.4" outlineLevel="1">
      <c r="A463" s="91" t="s">
        <v>900</v>
      </c>
      <c r="B463" s="78" t="s">
        <v>50</v>
      </c>
      <c r="C463" s="79" t="s">
        <v>518</v>
      </c>
      <c r="D463" s="80" t="s">
        <v>243</v>
      </c>
      <c r="E463" s="81" t="s">
        <v>519</v>
      </c>
      <c r="F463" s="81">
        <v>96</v>
      </c>
      <c r="G463" s="81"/>
      <c r="H463" s="82"/>
      <c r="I463" s="81" t="s">
        <v>409</v>
      </c>
      <c r="J463" s="83"/>
      <c r="K463" s="85"/>
      <c r="L463" s="85"/>
      <c r="M463" s="83"/>
      <c r="N463" s="83" t="s">
        <v>48</v>
      </c>
      <c r="O463" s="86">
        <v>4560</v>
      </c>
      <c r="P463" s="87"/>
      <c r="Q463" s="86">
        <v>4560</v>
      </c>
      <c r="R463" s="9">
        <f t="shared" si="66"/>
        <v>5563.2</v>
      </c>
      <c r="S463" s="9">
        <f t="shared" si="67"/>
        <v>5451.94</v>
      </c>
      <c r="T463" s="9">
        <f t="shared" si="68"/>
        <v>4468.8</v>
      </c>
      <c r="U463" s="20"/>
    </row>
    <row r="464" spans="1:21" ht="59.4" outlineLevel="1">
      <c r="A464" s="91" t="s">
        <v>900</v>
      </c>
      <c r="B464" s="78" t="s">
        <v>51</v>
      </c>
      <c r="C464" s="79" t="s">
        <v>518</v>
      </c>
      <c r="D464" s="80" t="s">
        <v>244</v>
      </c>
      <c r="E464" s="81" t="s">
        <v>519</v>
      </c>
      <c r="F464" s="81">
        <v>193</v>
      </c>
      <c r="G464" s="81"/>
      <c r="H464" s="82"/>
      <c r="I464" s="81" t="s">
        <v>410</v>
      </c>
      <c r="J464" s="83"/>
      <c r="K464" s="85"/>
      <c r="L464" s="85"/>
      <c r="M464" s="83"/>
      <c r="N464" s="83" t="s">
        <v>48</v>
      </c>
      <c r="O464" s="86"/>
      <c r="P464" s="87"/>
      <c r="Q464" s="86"/>
      <c r="R464" s="58">
        <f t="shared" si="66"/>
        <v>0</v>
      </c>
      <c r="S464" s="58">
        <f t="shared" si="67"/>
        <v>0</v>
      </c>
      <c r="T464" s="58">
        <f t="shared" si="68"/>
        <v>0</v>
      </c>
      <c r="U464" s="20"/>
    </row>
    <row r="465" spans="1:21" ht="59.4" outlineLevel="1">
      <c r="A465" s="91" t="s">
        <v>900</v>
      </c>
      <c r="B465" s="78" t="s">
        <v>52</v>
      </c>
      <c r="C465" s="79" t="s">
        <v>518</v>
      </c>
      <c r="D465" s="80" t="s">
        <v>245</v>
      </c>
      <c r="E465" s="81" t="s">
        <v>519</v>
      </c>
      <c r="F465" s="81">
        <v>255</v>
      </c>
      <c r="G465" s="81"/>
      <c r="H465" s="82"/>
      <c r="I465" s="81" t="s">
        <v>411</v>
      </c>
      <c r="J465" s="83"/>
      <c r="K465" s="85"/>
      <c r="L465" s="85"/>
      <c r="M465" s="83"/>
      <c r="N465" s="83" t="s">
        <v>48</v>
      </c>
      <c r="O465" s="86"/>
      <c r="P465" s="87"/>
      <c r="Q465" s="86"/>
      <c r="R465" s="58">
        <f t="shared" ref="R465:R481" si="70">Q465*1.22</f>
        <v>0</v>
      </c>
      <c r="S465" s="58">
        <f t="shared" ref="S465:S481" si="71">ROUND(R465*(1-$S$5),2)</f>
        <v>0</v>
      </c>
      <c r="T465" s="58">
        <f t="shared" ref="T465:T481" si="72">ROUND(Q465*(1-$S$5),2)</f>
        <v>0</v>
      </c>
      <c r="U465" s="20"/>
    </row>
    <row r="466" spans="1:21" ht="59.4" outlineLevel="1">
      <c r="A466" s="91" t="s">
        <v>900</v>
      </c>
      <c r="B466" s="78" t="s">
        <v>53</v>
      </c>
      <c r="C466" s="79" t="s">
        <v>518</v>
      </c>
      <c r="D466" s="80" t="s">
        <v>246</v>
      </c>
      <c r="E466" s="81" t="s">
        <v>519</v>
      </c>
      <c r="F466" s="81">
        <v>475</v>
      </c>
      <c r="G466" s="81"/>
      <c r="H466" s="82"/>
      <c r="I466" s="81" t="s">
        <v>412</v>
      </c>
      <c r="J466" s="83"/>
      <c r="K466" s="85"/>
      <c r="L466" s="85"/>
      <c r="M466" s="83"/>
      <c r="N466" s="83" t="s">
        <v>48</v>
      </c>
      <c r="O466" s="86"/>
      <c r="P466" s="87"/>
      <c r="Q466" s="86"/>
      <c r="R466" s="58">
        <f t="shared" si="70"/>
        <v>0</v>
      </c>
      <c r="S466" s="58">
        <f t="shared" si="71"/>
        <v>0</v>
      </c>
      <c r="T466" s="58">
        <f t="shared" si="72"/>
        <v>0</v>
      </c>
      <c r="U466" s="20"/>
    </row>
    <row r="467" spans="1:21" ht="59.4" outlineLevel="1">
      <c r="A467" s="91" t="s">
        <v>900</v>
      </c>
      <c r="B467" s="78" t="s">
        <v>54</v>
      </c>
      <c r="C467" s="79" t="s">
        <v>518</v>
      </c>
      <c r="D467" s="80" t="s">
        <v>247</v>
      </c>
      <c r="E467" s="81" t="s">
        <v>519</v>
      </c>
      <c r="F467" s="81">
        <v>736</v>
      </c>
      <c r="G467" s="81"/>
      <c r="H467" s="82"/>
      <c r="I467" s="81" t="s">
        <v>842</v>
      </c>
      <c r="J467" s="83"/>
      <c r="K467" s="85"/>
      <c r="L467" s="85"/>
      <c r="M467" s="83"/>
      <c r="N467" s="83" t="s">
        <v>48</v>
      </c>
      <c r="O467" s="86"/>
      <c r="P467" s="87"/>
      <c r="Q467" s="86"/>
      <c r="R467" s="58">
        <f t="shared" si="70"/>
        <v>0</v>
      </c>
      <c r="S467" s="58">
        <f t="shared" si="71"/>
        <v>0</v>
      </c>
      <c r="T467" s="58">
        <f t="shared" si="72"/>
        <v>0</v>
      </c>
      <c r="U467" s="20"/>
    </row>
    <row r="468" spans="1:21" ht="14.4" outlineLevel="1">
      <c r="A468" s="20"/>
      <c r="B468" s="29"/>
      <c r="C468" s="16"/>
      <c r="D468" s="19"/>
      <c r="E468" s="16"/>
      <c r="F468" s="16"/>
      <c r="G468" s="18"/>
      <c r="H468" s="18"/>
      <c r="I468" s="16"/>
      <c r="J468" s="18"/>
      <c r="K468" s="45"/>
      <c r="L468" s="45"/>
      <c r="M468" s="18"/>
      <c r="N468" s="16"/>
      <c r="O468" s="37"/>
      <c r="P468" s="37"/>
      <c r="Q468" s="37"/>
      <c r="R468" s="18">
        <f t="shared" si="70"/>
        <v>0</v>
      </c>
      <c r="S468" s="30">
        <f t="shared" si="71"/>
        <v>0</v>
      </c>
      <c r="T468" s="18">
        <f t="shared" si="72"/>
        <v>0</v>
      </c>
      <c r="U468" s="20"/>
    </row>
    <row r="469" spans="1:21" ht="18">
      <c r="A469" s="20"/>
      <c r="B469" s="72" t="s">
        <v>672</v>
      </c>
      <c r="C469" s="16"/>
      <c r="D469" s="18"/>
      <c r="E469" s="18"/>
      <c r="F469" s="18"/>
      <c r="G469" s="18"/>
      <c r="H469" s="18"/>
      <c r="I469" s="16"/>
      <c r="J469" s="18"/>
      <c r="K469" s="45"/>
      <c r="L469" s="45"/>
      <c r="M469" s="18"/>
      <c r="N469" s="16"/>
      <c r="O469" s="18"/>
      <c r="P469" s="18"/>
      <c r="Q469" s="18"/>
      <c r="R469" s="18">
        <f t="shared" si="70"/>
        <v>0</v>
      </c>
      <c r="S469" s="30">
        <f t="shared" si="71"/>
        <v>0</v>
      </c>
      <c r="T469" s="18">
        <f t="shared" si="72"/>
        <v>0</v>
      </c>
      <c r="U469" s="20"/>
    </row>
    <row r="470" spans="1:21" ht="59.4" outlineLevel="1">
      <c r="A470" s="91" t="s">
        <v>900</v>
      </c>
      <c r="B470" s="78" t="s">
        <v>248</v>
      </c>
      <c r="C470" s="79" t="s">
        <v>518</v>
      </c>
      <c r="D470" s="80" t="s">
        <v>251</v>
      </c>
      <c r="E470" s="81" t="s">
        <v>519</v>
      </c>
      <c r="F470" s="81">
        <v>28</v>
      </c>
      <c r="G470" s="81"/>
      <c r="H470" s="82"/>
      <c r="I470" s="81" t="s">
        <v>407</v>
      </c>
      <c r="J470" s="83" t="s">
        <v>59</v>
      </c>
      <c r="K470" s="85"/>
      <c r="L470" s="85"/>
      <c r="M470" s="83"/>
      <c r="N470" s="83" t="s">
        <v>48</v>
      </c>
      <c r="O470" s="86"/>
      <c r="P470" s="87"/>
      <c r="Q470" s="86"/>
      <c r="R470" s="58">
        <f t="shared" si="70"/>
        <v>0</v>
      </c>
      <c r="S470" s="58">
        <f t="shared" si="71"/>
        <v>0</v>
      </c>
      <c r="T470" s="58">
        <f t="shared" si="72"/>
        <v>0</v>
      </c>
      <c r="U470" s="20"/>
    </row>
    <row r="471" spans="1:21" ht="59.4" outlineLevel="1">
      <c r="A471" s="91" t="s">
        <v>900</v>
      </c>
      <c r="B471" s="78" t="s">
        <v>249</v>
      </c>
      <c r="C471" s="79" t="s">
        <v>518</v>
      </c>
      <c r="D471" s="80" t="s">
        <v>250</v>
      </c>
      <c r="E471" s="81" t="s">
        <v>519</v>
      </c>
      <c r="F471" s="81">
        <v>71</v>
      </c>
      <c r="G471" s="81"/>
      <c r="H471" s="82"/>
      <c r="I471" s="81" t="s">
        <v>408</v>
      </c>
      <c r="J471" s="83" t="s">
        <v>59</v>
      </c>
      <c r="K471" s="85"/>
      <c r="L471" s="85"/>
      <c r="M471" s="83"/>
      <c r="N471" s="83" t="s">
        <v>48</v>
      </c>
      <c r="O471" s="86">
        <v>4060</v>
      </c>
      <c r="P471" s="87"/>
      <c r="Q471" s="86">
        <v>4060</v>
      </c>
      <c r="R471" s="9">
        <f t="shared" si="70"/>
        <v>4953.2</v>
      </c>
      <c r="S471" s="9">
        <f t="shared" si="71"/>
        <v>4854.1400000000003</v>
      </c>
      <c r="T471" s="9">
        <f t="shared" si="72"/>
        <v>3978.8</v>
      </c>
      <c r="U471" s="20"/>
    </row>
    <row r="472" spans="1:21" ht="59.4" outlineLevel="1">
      <c r="A472" s="91" t="s">
        <v>900</v>
      </c>
      <c r="B472" s="78" t="s">
        <v>252</v>
      </c>
      <c r="C472" s="79" t="s">
        <v>518</v>
      </c>
      <c r="D472" s="80" t="s">
        <v>253</v>
      </c>
      <c r="E472" s="81" t="s">
        <v>519</v>
      </c>
      <c r="F472" s="81">
        <v>71</v>
      </c>
      <c r="G472" s="81"/>
      <c r="H472" s="82"/>
      <c r="I472" s="81" t="s">
        <v>408</v>
      </c>
      <c r="J472" s="83" t="s">
        <v>63</v>
      </c>
      <c r="K472" s="85"/>
      <c r="L472" s="85"/>
      <c r="M472" s="83"/>
      <c r="N472" s="83" t="s">
        <v>48</v>
      </c>
      <c r="O472" s="86">
        <v>4060</v>
      </c>
      <c r="P472" s="87"/>
      <c r="Q472" s="86">
        <v>4060</v>
      </c>
      <c r="R472" s="9">
        <f t="shared" si="70"/>
        <v>4953.2</v>
      </c>
      <c r="S472" s="9">
        <f t="shared" si="71"/>
        <v>4854.1400000000003</v>
      </c>
      <c r="T472" s="9">
        <f t="shared" si="72"/>
        <v>3978.8</v>
      </c>
      <c r="U472" s="20"/>
    </row>
    <row r="473" spans="1:21" ht="59.4" outlineLevel="1">
      <c r="A473" s="91" t="s">
        <v>900</v>
      </c>
      <c r="B473" s="78" t="s">
        <v>254</v>
      </c>
      <c r="C473" s="79" t="s">
        <v>518</v>
      </c>
      <c r="D473" s="80" t="s">
        <v>255</v>
      </c>
      <c r="E473" s="81" t="s">
        <v>519</v>
      </c>
      <c r="F473" s="81">
        <v>71</v>
      </c>
      <c r="G473" s="81"/>
      <c r="H473" s="82"/>
      <c r="I473" s="81" t="s">
        <v>408</v>
      </c>
      <c r="J473" s="83" t="s">
        <v>65</v>
      </c>
      <c r="K473" s="85"/>
      <c r="L473" s="85"/>
      <c r="M473" s="83"/>
      <c r="N473" s="83" t="s">
        <v>48</v>
      </c>
      <c r="O473" s="86">
        <v>4060</v>
      </c>
      <c r="P473" s="87"/>
      <c r="Q473" s="86">
        <v>4060</v>
      </c>
      <c r="R473" s="9">
        <f t="shared" si="70"/>
        <v>4953.2</v>
      </c>
      <c r="S473" s="9">
        <f t="shared" si="71"/>
        <v>4854.1400000000003</v>
      </c>
      <c r="T473" s="9">
        <f t="shared" si="72"/>
        <v>3978.8</v>
      </c>
      <c r="U473" s="20"/>
    </row>
    <row r="474" spans="1:21" ht="59.4" outlineLevel="1">
      <c r="A474" s="91" t="s">
        <v>900</v>
      </c>
      <c r="B474" s="78" t="s">
        <v>256</v>
      </c>
      <c r="C474" s="79" t="s">
        <v>518</v>
      </c>
      <c r="D474" s="80" t="s">
        <v>257</v>
      </c>
      <c r="E474" s="81" t="s">
        <v>519</v>
      </c>
      <c r="F474" s="81">
        <v>110</v>
      </c>
      <c r="G474" s="81"/>
      <c r="H474" s="82"/>
      <c r="I474" s="81" t="s">
        <v>409</v>
      </c>
      <c r="J474" s="83" t="s">
        <v>59</v>
      </c>
      <c r="K474" s="85"/>
      <c r="L474" s="85"/>
      <c r="M474" s="83"/>
      <c r="N474" s="83" t="s">
        <v>48</v>
      </c>
      <c r="O474" s="86"/>
      <c r="P474" s="87"/>
      <c r="Q474" s="86"/>
      <c r="R474" s="58">
        <f t="shared" si="70"/>
        <v>0</v>
      </c>
      <c r="S474" s="58">
        <f t="shared" si="71"/>
        <v>0</v>
      </c>
      <c r="T474" s="58">
        <f t="shared" si="72"/>
        <v>0</v>
      </c>
      <c r="U474" s="20"/>
    </row>
    <row r="475" spans="1:21" ht="59.4" outlineLevel="1">
      <c r="A475" s="91" t="s">
        <v>900</v>
      </c>
      <c r="B475" s="78" t="s">
        <v>258</v>
      </c>
      <c r="C475" s="79" t="s">
        <v>518</v>
      </c>
      <c r="D475" s="80" t="s">
        <v>259</v>
      </c>
      <c r="E475" s="81" t="s">
        <v>519</v>
      </c>
      <c r="F475" s="81">
        <v>110</v>
      </c>
      <c r="G475" s="81"/>
      <c r="H475" s="82"/>
      <c r="I475" s="81" t="s">
        <v>409</v>
      </c>
      <c r="J475" s="83" t="s">
        <v>63</v>
      </c>
      <c r="K475" s="85"/>
      <c r="L475" s="85"/>
      <c r="M475" s="83"/>
      <c r="N475" s="83" t="s">
        <v>48</v>
      </c>
      <c r="O475" s="86"/>
      <c r="P475" s="87"/>
      <c r="Q475" s="86"/>
      <c r="R475" s="58">
        <f t="shared" si="70"/>
        <v>0</v>
      </c>
      <c r="S475" s="58">
        <f t="shared" si="71"/>
        <v>0</v>
      </c>
      <c r="T475" s="58">
        <f t="shared" si="72"/>
        <v>0</v>
      </c>
      <c r="U475" s="20"/>
    </row>
    <row r="476" spans="1:21" ht="59.4" outlineLevel="1">
      <c r="A476" s="91" t="s">
        <v>900</v>
      </c>
      <c r="B476" s="78" t="s">
        <v>260</v>
      </c>
      <c r="C476" s="79" t="s">
        <v>518</v>
      </c>
      <c r="D476" s="80" t="s">
        <v>262</v>
      </c>
      <c r="E476" s="81" t="s">
        <v>519</v>
      </c>
      <c r="F476" s="81">
        <v>110</v>
      </c>
      <c r="G476" s="81"/>
      <c r="H476" s="82"/>
      <c r="I476" s="81" t="s">
        <v>409</v>
      </c>
      <c r="J476" s="83" t="s">
        <v>65</v>
      </c>
      <c r="K476" s="85"/>
      <c r="L476" s="85"/>
      <c r="M476" s="83"/>
      <c r="N476" s="83" t="s">
        <v>48</v>
      </c>
      <c r="O476" s="86"/>
      <c r="P476" s="87"/>
      <c r="Q476" s="86"/>
      <c r="R476" s="58">
        <f t="shared" si="70"/>
        <v>0</v>
      </c>
      <c r="S476" s="58">
        <f t="shared" si="71"/>
        <v>0</v>
      </c>
      <c r="T476" s="58">
        <f t="shared" si="72"/>
        <v>0</v>
      </c>
      <c r="U476" s="20"/>
    </row>
    <row r="477" spans="1:21" ht="59.4" outlineLevel="1">
      <c r="A477" s="91" t="s">
        <v>900</v>
      </c>
      <c r="B477" s="78" t="s">
        <v>261</v>
      </c>
      <c r="C477" s="79" t="s">
        <v>518</v>
      </c>
      <c r="D477" s="80" t="s">
        <v>263</v>
      </c>
      <c r="E477" s="81" t="s">
        <v>519</v>
      </c>
      <c r="F477" s="81">
        <v>257</v>
      </c>
      <c r="G477" s="81"/>
      <c r="H477" s="82"/>
      <c r="I477" s="81" t="s">
        <v>410</v>
      </c>
      <c r="J477" s="83" t="s">
        <v>63</v>
      </c>
      <c r="K477" s="85"/>
      <c r="L477" s="85"/>
      <c r="M477" s="83"/>
      <c r="N477" s="83" t="s">
        <v>48</v>
      </c>
      <c r="O477" s="86"/>
      <c r="P477" s="87"/>
      <c r="Q477" s="86"/>
      <c r="R477" s="58">
        <f t="shared" si="70"/>
        <v>0</v>
      </c>
      <c r="S477" s="58">
        <f t="shared" si="71"/>
        <v>0</v>
      </c>
      <c r="T477" s="58">
        <f t="shared" si="72"/>
        <v>0</v>
      </c>
      <c r="U477" s="20"/>
    </row>
    <row r="478" spans="1:21" ht="14.4" outlineLevel="1">
      <c r="B478" s="29"/>
      <c r="C478" s="16"/>
      <c r="D478" s="19"/>
      <c r="E478" s="19"/>
      <c r="F478" s="16"/>
      <c r="G478" s="18"/>
      <c r="H478" s="18"/>
      <c r="I478" s="16"/>
      <c r="J478" s="16"/>
      <c r="K478" s="45"/>
      <c r="L478" s="45"/>
      <c r="M478" s="18"/>
      <c r="N478" s="16"/>
      <c r="O478" s="37"/>
      <c r="P478" s="37"/>
      <c r="Q478" s="37"/>
      <c r="R478" s="18">
        <f t="shared" si="70"/>
        <v>0</v>
      </c>
      <c r="S478" s="30">
        <f t="shared" si="71"/>
        <v>0</v>
      </c>
      <c r="T478" s="18">
        <f t="shared" si="72"/>
        <v>0</v>
      </c>
      <c r="U478" s="20"/>
    </row>
    <row r="479" spans="1:21" ht="18">
      <c r="B479" s="72" t="s">
        <v>378</v>
      </c>
      <c r="C479" s="63"/>
      <c r="D479" s="18"/>
      <c r="E479" s="18"/>
      <c r="F479" s="18"/>
      <c r="G479" s="18"/>
      <c r="H479" s="18"/>
      <c r="I479" s="16"/>
      <c r="J479" s="18"/>
      <c r="K479" s="45"/>
      <c r="L479" s="45"/>
      <c r="M479" s="18"/>
      <c r="N479" s="16"/>
      <c r="O479" s="18"/>
      <c r="P479" s="18"/>
      <c r="Q479" s="18"/>
      <c r="R479" s="18">
        <f t="shared" si="70"/>
        <v>0</v>
      </c>
      <c r="S479" s="30">
        <f t="shared" si="71"/>
        <v>0</v>
      </c>
      <c r="T479" s="18">
        <f t="shared" si="72"/>
        <v>0</v>
      </c>
      <c r="U479" s="20"/>
    </row>
    <row r="480" spans="1:21" ht="14.4" outlineLevel="1">
      <c r="A480" s="91" t="s">
        <v>900</v>
      </c>
      <c r="B480" s="78" t="s">
        <v>379</v>
      </c>
      <c r="C480" s="79" t="s">
        <v>656</v>
      </c>
      <c r="D480" s="80" t="s">
        <v>392</v>
      </c>
      <c r="E480" s="81" t="s">
        <v>520</v>
      </c>
      <c r="F480" s="81"/>
      <c r="G480" s="81"/>
      <c r="H480" s="82"/>
      <c r="I480" s="81" t="s">
        <v>385</v>
      </c>
      <c r="J480" s="83" t="s">
        <v>391</v>
      </c>
      <c r="K480" s="85">
        <v>850</v>
      </c>
      <c r="L480" s="85"/>
      <c r="M480" s="83"/>
      <c r="N480" s="83"/>
      <c r="O480" s="86">
        <v>0</v>
      </c>
      <c r="P480" s="87"/>
      <c r="Q480" s="86">
        <v>0</v>
      </c>
      <c r="R480" s="9">
        <f t="shared" si="70"/>
        <v>0</v>
      </c>
      <c r="S480" s="9">
        <f t="shared" si="71"/>
        <v>0</v>
      </c>
      <c r="T480" s="9">
        <f t="shared" si="72"/>
        <v>0</v>
      </c>
      <c r="U480" s="20"/>
    </row>
    <row r="481" spans="1:21" ht="14.4" outlineLevel="1">
      <c r="A481" s="91" t="s">
        <v>900</v>
      </c>
      <c r="B481" s="78" t="s">
        <v>380</v>
      </c>
      <c r="C481" s="79" t="s">
        <v>656</v>
      </c>
      <c r="D481" s="80" t="s">
        <v>393</v>
      </c>
      <c r="E481" s="81" t="s">
        <v>520</v>
      </c>
      <c r="F481" s="81"/>
      <c r="G481" s="81"/>
      <c r="H481" s="82"/>
      <c r="I481" s="81" t="s">
        <v>386</v>
      </c>
      <c r="J481" s="83" t="s">
        <v>391</v>
      </c>
      <c r="K481" s="85">
        <v>850</v>
      </c>
      <c r="L481" s="85"/>
      <c r="M481" s="83"/>
      <c r="N481" s="83"/>
      <c r="O481" s="86">
        <v>0</v>
      </c>
      <c r="P481" s="87"/>
      <c r="Q481" s="86">
        <v>0</v>
      </c>
      <c r="R481" s="9">
        <f t="shared" si="70"/>
        <v>0</v>
      </c>
      <c r="S481" s="9">
        <f t="shared" si="71"/>
        <v>0</v>
      </c>
      <c r="T481" s="9">
        <f t="shared" si="72"/>
        <v>0</v>
      </c>
      <c r="U481" s="20"/>
    </row>
    <row r="482" spans="1:21">
      <c r="B482" s="20"/>
      <c r="C482" s="20"/>
      <c r="D482" s="20"/>
      <c r="E482" s="20"/>
      <c r="F482" s="20"/>
      <c r="G482" s="20"/>
      <c r="H482" s="20"/>
      <c r="J482" s="20"/>
      <c r="K482" s="20"/>
      <c r="L482" s="20"/>
      <c r="M482" s="20"/>
      <c r="O482" s="20"/>
      <c r="P482" s="20"/>
      <c r="Q482" s="20"/>
      <c r="R482" s="20"/>
      <c r="S482" s="20"/>
      <c r="T482" s="20"/>
      <c r="U482" s="20"/>
    </row>
    <row r="483" spans="1:21">
      <c r="B483" s="20"/>
      <c r="C483" s="20"/>
      <c r="D483" s="20"/>
      <c r="E483" s="20"/>
      <c r="F483" s="20"/>
      <c r="G483" s="20"/>
      <c r="H483" s="20"/>
      <c r="J483" s="20"/>
      <c r="K483" s="20"/>
      <c r="L483" s="20"/>
      <c r="M483" s="20"/>
      <c r="O483" s="20"/>
      <c r="P483" s="20"/>
      <c r="Q483" s="20"/>
      <c r="R483" s="20"/>
      <c r="S483" s="20"/>
      <c r="T483" s="20"/>
      <c r="U483" s="20"/>
    </row>
    <row r="484" spans="1:21">
      <c r="B484" s="20"/>
      <c r="C484" s="20"/>
      <c r="D484" s="20"/>
      <c r="E484" s="20"/>
      <c r="F484" s="20"/>
      <c r="G484" s="20"/>
      <c r="H484" s="20"/>
      <c r="J484" s="20"/>
      <c r="K484" s="20"/>
      <c r="L484" s="20"/>
      <c r="M484" s="20"/>
      <c r="O484" s="20"/>
      <c r="P484" s="20"/>
      <c r="Q484" s="20"/>
      <c r="R484" s="20"/>
      <c r="S484" s="20"/>
      <c r="T484" s="20"/>
      <c r="U484" s="20"/>
    </row>
    <row r="485" spans="1:21">
      <c r="B485" s="20"/>
      <c r="C485" s="20"/>
      <c r="D485" s="20"/>
      <c r="E485" s="20"/>
      <c r="F485" s="20"/>
      <c r="G485" s="20"/>
      <c r="H485" s="20"/>
      <c r="J485" s="20"/>
      <c r="K485" s="20"/>
      <c r="L485" s="20"/>
      <c r="M485" s="20"/>
      <c r="O485" s="20"/>
      <c r="P485" s="20"/>
      <c r="Q485" s="20"/>
      <c r="R485" s="20"/>
      <c r="S485" s="20"/>
      <c r="T485" s="20"/>
      <c r="U485" s="20"/>
    </row>
    <row r="486" spans="1:21">
      <c r="B486" s="20"/>
      <c r="C486" s="20"/>
      <c r="D486" s="20"/>
      <c r="E486" s="20"/>
      <c r="F486" s="20"/>
      <c r="G486" s="20"/>
      <c r="H486" s="20"/>
      <c r="J486" s="20"/>
      <c r="K486" s="20"/>
      <c r="L486" s="20"/>
      <c r="M486" s="20"/>
      <c r="O486" s="20"/>
      <c r="P486" s="20"/>
      <c r="Q486" s="20"/>
      <c r="R486" s="20"/>
      <c r="S486" s="20"/>
      <c r="T486" s="20"/>
      <c r="U486" s="20"/>
    </row>
    <row r="487" spans="1:21">
      <c r="B487" s="20"/>
      <c r="C487" s="20"/>
      <c r="D487" s="20"/>
      <c r="E487" s="20"/>
      <c r="F487" s="20"/>
      <c r="G487" s="20"/>
      <c r="H487" s="20"/>
      <c r="J487" s="20"/>
      <c r="K487" s="20"/>
      <c r="L487" s="20"/>
      <c r="M487" s="20"/>
      <c r="O487" s="20"/>
      <c r="P487" s="20"/>
      <c r="Q487" s="20"/>
      <c r="R487" s="20"/>
      <c r="S487" s="20"/>
      <c r="T487" s="20"/>
      <c r="U487" s="20"/>
    </row>
    <row r="488" spans="1:21">
      <c r="B488" s="20"/>
      <c r="C488" s="20"/>
      <c r="D488" s="20"/>
      <c r="E488" s="20"/>
      <c r="F488" s="20"/>
      <c r="G488" s="20"/>
      <c r="H488" s="20"/>
      <c r="J488" s="20"/>
      <c r="K488" s="20"/>
      <c r="L488" s="20"/>
      <c r="M488" s="20"/>
      <c r="O488" s="20"/>
      <c r="P488" s="20"/>
      <c r="Q488" s="20"/>
      <c r="R488" s="20"/>
      <c r="S488" s="20"/>
      <c r="T488" s="20"/>
      <c r="U488" s="20"/>
    </row>
    <row r="489" spans="1:21">
      <c r="B489" s="20"/>
      <c r="C489" s="20"/>
      <c r="D489" s="20"/>
      <c r="E489" s="20"/>
      <c r="F489" s="20"/>
      <c r="G489" s="20"/>
      <c r="H489" s="20"/>
      <c r="J489" s="20"/>
      <c r="K489" s="20"/>
      <c r="L489" s="20"/>
      <c r="M489" s="20"/>
      <c r="O489" s="20"/>
      <c r="P489" s="20"/>
      <c r="Q489" s="20"/>
      <c r="R489" s="20"/>
      <c r="S489" s="20"/>
      <c r="T489" s="20"/>
      <c r="U489" s="20"/>
    </row>
    <row r="490" spans="1:21">
      <c r="B490" s="20"/>
      <c r="C490" s="20"/>
      <c r="D490" s="20"/>
      <c r="E490" s="20"/>
      <c r="F490" s="20"/>
      <c r="G490" s="20"/>
      <c r="H490" s="20"/>
      <c r="J490" s="20"/>
      <c r="K490" s="20"/>
      <c r="L490" s="20"/>
      <c r="M490" s="20"/>
      <c r="O490" s="20"/>
      <c r="P490" s="20"/>
      <c r="Q490" s="20"/>
      <c r="R490" s="20"/>
      <c r="S490" s="20"/>
      <c r="T490" s="20"/>
      <c r="U490" s="20"/>
    </row>
    <row r="491" spans="1:21">
      <c r="B491" s="20"/>
      <c r="C491" s="20"/>
      <c r="D491" s="20"/>
      <c r="E491" s="20"/>
      <c r="F491" s="20"/>
      <c r="G491" s="20"/>
      <c r="H491" s="20"/>
      <c r="J491" s="20"/>
      <c r="K491" s="20"/>
      <c r="L491" s="20"/>
      <c r="M491" s="20"/>
      <c r="O491" s="20"/>
      <c r="P491" s="20"/>
      <c r="Q491" s="20"/>
      <c r="R491" s="20"/>
      <c r="S491" s="20"/>
      <c r="T491" s="20"/>
      <c r="U491" s="20"/>
    </row>
    <row r="492" spans="1:21">
      <c r="B492" s="20"/>
      <c r="C492" s="20"/>
      <c r="D492" s="20"/>
      <c r="E492" s="20"/>
      <c r="F492" s="20"/>
      <c r="G492" s="20"/>
      <c r="H492" s="20"/>
      <c r="J492" s="20"/>
      <c r="K492" s="20"/>
      <c r="L492" s="20"/>
      <c r="M492" s="20"/>
      <c r="O492" s="20"/>
      <c r="P492" s="20"/>
      <c r="Q492" s="20"/>
      <c r="R492" s="20"/>
      <c r="S492" s="20"/>
      <c r="T492" s="20"/>
      <c r="U492" s="20"/>
    </row>
    <row r="493" spans="1:21">
      <c r="B493" s="20"/>
      <c r="C493" s="20"/>
      <c r="D493" s="20"/>
      <c r="E493" s="20"/>
      <c r="F493" s="20"/>
      <c r="G493" s="20"/>
      <c r="H493" s="20"/>
      <c r="J493" s="20"/>
      <c r="K493" s="20"/>
      <c r="L493" s="20"/>
      <c r="M493" s="20"/>
      <c r="O493" s="20"/>
      <c r="P493" s="20"/>
      <c r="Q493" s="20"/>
      <c r="R493" s="20"/>
      <c r="S493" s="20"/>
      <c r="T493" s="20"/>
      <c r="U493" s="20"/>
    </row>
    <row r="494" spans="1:21">
      <c r="B494" s="20"/>
      <c r="C494" s="20"/>
      <c r="D494" s="20"/>
      <c r="E494" s="20"/>
      <c r="F494" s="20"/>
      <c r="G494" s="20"/>
      <c r="H494" s="20"/>
      <c r="J494" s="20"/>
      <c r="K494" s="20"/>
      <c r="L494" s="20"/>
      <c r="M494" s="20"/>
      <c r="O494" s="20"/>
      <c r="P494" s="20"/>
      <c r="Q494" s="20"/>
      <c r="R494" s="20"/>
      <c r="S494" s="20"/>
      <c r="T494" s="20"/>
      <c r="U494" s="20"/>
    </row>
    <row r="495" spans="1:21">
      <c r="B495" s="20"/>
      <c r="C495" s="20"/>
      <c r="D495" s="20"/>
      <c r="E495" s="20"/>
      <c r="F495" s="20"/>
      <c r="G495" s="20"/>
      <c r="H495" s="20"/>
      <c r="J495" s="20"/>
      <c r="K495" s="20"/>
      <c r="L495" s="20"/>
      <c r="M495" s="20"/>
      <c r="O495" s="20"/>
      <c r="P495" s="20"/>
      <c r="Q495" s="20"/>
      <c r="R495" s="20"/>
      <c r="S495" s="20"/>
      <c r="T495" s="20"/>
      <c r="U495" s="20"/>
    </row>
    <row r="496" spans="1:21">
      <c r="B496" s="20"/>
      <c r="C496" s="20"/>
      <c r="D496" s="20"/>
      <c r="E496" s="20"/>
      <c r="F496" s="20"/>
      <c r="G496" s="20"/>
      <c r="H496" s="20"/>
      <c r="J496" s="20"/>
      <c r="K496" s="20"/>
      <c r="L496" s="20"/>
      <c r="M496" s="20"/>
      <c r="O496" s="20"/>
      <c r="P496" s="20"/>
      <c r="Q496" s="20"/>
      <c r="R496" s="20"/>
      <c r="S496" s="20"/>
      <c r="T496" s="20"/>
      <c r="U496" s="20"/>
    </row>
    <row r="497" spans="2:21">
      <c r="B497" s="20"/>
      <c r="C497" s="20"/>
      <c r="D497" s="20"/>
      <c r="E497" s="20"/>
      <c r="F497" s="20"/>
      <c r="G497" s="20"/>
      <c r="H497" s="20"/>
      <c r="J497" s="20"/>
      <c r="K497" s="20"/>
      <c r="L497" s="20"/>
      <c r="M497" s="20"/>
      <c r="O497" s="20"/>
      <c r="P497" s="20"/>
      <c r="Q497" s="20"/>
      <c r="R497" s="20"/>
      <c r="S497" s="20"/>
      <c r="T497" s="20"/>
      <c r="U497" s="20"/>
    </row>
    <row r="498" spans="2:21">
      <c r="B498" s="20"/>
      <c r="C498" s="20"/>
      <c r="D498" s="20"/>
      <c r="E498" s="20"/>
      <c r="F498" s="20"/>
      <c r="G498" s="20"/>
      <c r="H498" s="20"/>
      <c r="J498" s="20"/>
      <c r="K498" s="20"/>
      <c r="L498" s="20"/>
      <c r="M498" s="20"/>
      <c r="O498" s="20"/>
      <c r="P498" s="20"/>
      <c r="Q498" s="20"/>
      <c r="R498" s="20"/>
      <c r="S498" s="20"/>
      <c r="T498" s="20"/>
      <c r="U498" s="20"/>
    </row>
    <row r="499" spans="2:21">
      <c r="B499" s="20"/>
      <c r="C499" s="20"/>
      <c r="D499" s="20"/>
      <c r="E499" s="20"/>
      <c r="F499" s="20"/>
      <c r="G499" s="20"/>
      <c r="H499" s="20"/>
      <c r="J499" s="20"/>
      <c r="K499" s="20"/>
      <c r="L499" s="20"/>
      <c r="M499" s="20"/>
      <c r="O499" s="20"/>
      <c r="P499" s="20"/>
      <c r="Q499" s="20"/>
      <c r="R499" s="20"/>
      <c r="S499" s="20"/>
      <c r="T499" s="20"/>
      <c r="U499" s="20"/>
    </row>
    <row r="500" spans="2:21">
      <c r="B500" s="20"/>
      <c r="C500" s="20"/>
      <c r="D500" s="20"/>
      <c r="E500" s="20"/>
      <c r="F500" s="20"/>
      <c r="G500" s="20"/>
      <c r="H500" s="20"/>
      <c r="J500" s="20"/>
      <c r="K500" s="20"/>
      <c r="L500" s="20"/>
      <c r="M500" s="20"/>
      <c r="O500" s="20"/>
      <c r="P500" s="20"/>
      <c r="Q500" s="20"/>
      <c r="R500" s="20"/>
      <c r="S500" s="20"/>
      <c r="T500" s="20"/>
      <c r="U500" s="20"/>
    </row>
    <row r="501" spans="2:21">
      <c r="B501" s="20"/>
      <c r="C501" s="20"/>
      <c r="D501" s="20"/>
      <c r="E501" s="20"/>
      <c r="F501" s="20"/>
      <c r="G501" s="20"/>
      <c r="H501" s="20"/>
      <c r="J501" s="20"/>
      <c r="K501" s="20"/>
      <c r="L501" s="20"/>
      <c r="M501" s="20"/>
      <c r="O501" s="20"/>
      <c r="P501" s="20"/>
      <c r="Q501" s="20"/>
      <c r="R501" s="20"/>
      <c r="S501" s="20"/>
      <c r="T501" s="20"/>
      <c r="U501" s="20"/>
    </row>
    <row r="502" spans="2:21">
      <c r="B502" s="20"/>
      <c r="C502" s="20"/>
      <c r="D502" s="20"/>
      <c r="E502" s="20"/>
      <c r="F502" s="20"/>
      <c r="G502" s="20"/>
      <c r="H502" s="20"/>
      <c r="J502" s="20"/>
      <c r="K502" s="20"/>
      <c r="L502" s="20"/>
      <c r="M502" s="20"/>
      <c r="O502" s="20"/>
      <c r="P502" s="20"/>
      <c r="Q502" s="20"/>
      <c r="R502" s="20"/>
      <c r="S502" s="20"/>
      <c r="T502" s="20"/>
      <c r="U502" s="20"/>
    </row>
    <row r="503" spans="2:21">
      <c r="B503" s="20"/>
      <c r="C503" s="20"/>
      <c r="D503" s="20"/>
      <c r="E503" s="20"/>
      <c r="F503" s="20"/>
      <c r="G503" s="20"/>
      <c r="H503" s="20"/>
      <c r="J503" s="20"/>
      <c r="K503" s="20"/>
      <c r="L503" s="20"/>
      <c r="M503" s="20"/>
      <c r="O503" s="20"/>
      <c r="P503" s="20"/>
      <c r="Q503" s="20"/>
      <c r="R503" s="20"/>
      <c r="S503" s="20"/>
      <c r="T503" s="20"/>
      <c r="U503" s="20"/>
    </row>
    <row r="504" spans="2:21">
      <c r="B504" s="20"/>
      <c r="C504" s="20"/>
      <c r="D504" s="20"/>
      <c r="E504" s="20"/>
      <c r="F504" s="20"/>
      <c r="G504" s="20"/>
      <c r="H504" s="20"/>
      <c r="J504" s="20"/>
      <c r="K504" s="20"/>
      <c r="L504" s="20"/>
      <c r="M504" s="20"/>
      <c r="O504" s="20"/>
      <c r="P504" s="20"/>
      <c r="Q504" s="20"/>
      <c r="R504" s="20"/>
      <c r="S504" s="20"/>
      <c r="T504" s="20"/>
      <c r="U504" s="20"/>
    </row>
    <row r="505" spans="2:21">
      <c r="B505" s="20"/>
      <c r="C505" s="20"/>
      <c r="D505" s="20"/>
      <c r="E505" s="20"/>
      <c r="F505" s="20"/>
      <c r="G505" s="20"/>
      <c r="H505" s="20"/>
      <c r="J505" s="20"/>
      <c r="K505" s="20"/>
      <c r="L505" s="20"/>
      <c r="M505" s="20"/>
      <c r="O505" s="20"/>
      <c r="P505" s="20"/>
      <c r="Q505" s="20"/>
      <c r="R505" s="20"/>
      <c r="S505" s="20"/>
      <c r="T505" s="20"/>
      <c r="U505" s="20"/>
    </row>
    <row r="506" spans="2:21">
      <c r="B506" s="20"/>
      <c r="C506" s="20"/>
      <c r="D506" s="20"/>
      <c r="E506" s="20"/>
      <c r="F506" s="20"/>
      <c r="G506" s="20"/>
      <c r="H506" s="20"/>
      <c r="J506" s="20"/>
      <c r="K506" s="20"/>
      <c r="L506" s="20"/>
      <c r="M506" s="20"/>
      <c r="O506" s="20"/>
      <c r="P506" s="20"/>
      <c r="Q506" s="20"/>
      <c r="R506" s="20"/>
      <c r="S506" s="20"/>
      <c r="T506" s="20"/>
      <c r="U506" s="20"/>
    </row>
  </sheetData>
  <autoFilter ref="A8:V506" xr:uid="{A7751B6D-4EC8-4626-B21D-48CE84BB94A8}"/>
  <mergeCells count="1">
    <mergeCell ref="D3:D4"/>
  </mergeCells>
  <hyperlinks>
    <hyperlink ref="B6" r:id="rId1" xr:uid="{A75DECB2-5E8B-4028-8303-3EA27A5F4144}"/>
  </hyperlinks>
  <pageMargins left="0.59055118110236227" right="0.39370078740157483" top="0.59055118110236227" bottom="0.59055118110236227" header="0.31496062992125984" footer="0.31496062992125984"/>
  <pageSetup paperSize="9" scale="31" fitToHeight="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Pricelist Silart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Profitex PC_5</dc:creator>
  <cp:lastModifiedBy>Cactus</cp:lastModifiedBy>
  <cp:lastPrinted>2019-10-06T19:51:41Z</cp:lastPrinted>
  <dcterms:created xsi:type="dcterms:W3CDTF">2019-08-01T10:34:00Z</dcterms:created>
  <dcterms:modified xsi:type="dcterms:W3CDTF">2026-01-05T23:59:11Z</dcterms:modified>
</cp:coreProperties>
</file>